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658" activeTab="0"/>
  </bookViews>
  <sheets>
    <sheet name="TH án chưa có Đk" sheetId="1" r:id="rId1"/>
    <sheet name="TK theo ly do" sheetId="2" r:id="rId2"/>
    <sheet name="Du_lieu" sheetId="3" r:id="rId3"/>
    <sheet name="luu" sheetId="4" state="hidden" r:id="rId4"/>
  </sheets>
  <definedNames>
    <definedName name="_xlnm.Print_Area" localSheetId="1">'TK theo ly do'!$A$1:$F$47</definedName>
    <definedName name="_xlnm.Print_Titles" localSheetId="1">'TK theo ly do'!$4:$5</definedName>
  </definedNames>
  <calcPr fullCalcOnLoad="1"/>
</workbook>
</file>

<file path=xl/sharedStrings.xml><?xml version="1.0" encoding="utf-8"?>
<sst xmlns="http://schemas.openxmlformats.org/spreadsheetml/2006/main" count="4232" uniqueCount="2692">
  <si>
    <t>Ghi chú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</si>
  <si>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</si>
  <si>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</si>
  <si>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</si>
  <si>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</si>
  <si>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</si>
  <si>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>1</t>
  </si>
  <si>
    <t>2</t>
  </si>
  <si>
    <t>3</t>
  </si>
  <si>
    <t>5</t>
  </si>
  <si>
    <t>2.1</t>
  </si>
  <si>
    <t>2.2</t>
  </si>
  <si>
    <t>2.3</t>
  </si>
  <si>
    <t>5.1</t>
  </si>
  <si>
    <t>1.1</t>
  </si>
  <si>
    <t>1.2</t>
  </si>
  <si>
    <t>DỮ LIỆU</t>
  </si>
  <si>
    <t>TỔNG SỐ</t>
  </si>
  <si>
    <t>Số TT</t>
  </si>
  <si>
    <t xml:space="preserve"> </t>
  </si>
  <si>
    <t>Tổng số tiền, giá trị tài sản phải thi hành</t>
  </si>
  <si>
    <t>Loại việc thi hành án</t>
  </si>
  <si>
    <t>Chủ động</t>
  </si>
  <si>
    <t>Theo đơn</t>
  </si>
  <si>
    <t>5.2</t>
  </si>
  <si>
    <t>TT</t>
  </si>
  <si>
    <t>VỀ VIỆC</t>
  </si>
  <si>
    <t>TIÊU CHÍ</t>
  </si>
  <si>
    <t>Số tiền, giá trị tài sản đã thi hành</t>
  </si>
  <si>
    <t>Số tiền, giá trị tài sản chưa thi hành</t>
  </si>
  <si>
    <t>VỀ TIỀN
(1.000 đồng)</t>
  </si>
  <si>
    <t>Ngày, tháng, năm xác minh gần nhất</t>
  </si>
  <si>
    <t>Đang xác minh tài sản</t>
  </si>
  <si>
    <t>Đang giáo dục thuyết phục đương sự tự nguyện thi hành án</t>
  </si>
  <si>
    <t>Đang áp dụng các biện pháp bảo đảm thi hành án</t>
  </si>
  <si>
    <t>Đang áp dụng các biện pháp cưỡng chế thi hành án</t>
  </si>
  <si>
    <t>Phong toả tài khoản</t>
  </si>
  <si>
    <t>Tạm giữ tài sản, giấy tờ</t>
  </si>
  <si>
    <t>Tạm dừng việc đăng ký, chuyển dịch, thay đổi hiện trạng về tài sản</t>
  </si>
  <si>
    <t>Trừ vào thu nhập của người phải thi hành án</t>
  </si>
  <si>
    <t>Kê biên, xử lý tài sản của người phải thi hành án, kể cả tài sản đang do người thứ ba giữ</t>
  </si>
  <si>
    <t>Khai thác tài sản của người phải thi hành án</t>
  </si>
  <si>
    <t>Buộc chuyển giao vật, chuyển giao quyền tài sản, giấy tờ</t>
  </si>
  <si>
    <t>(Ký, ghi rõ họ tên, đóng dấu)</t>
  </si>
  <si>
    <t>TỔNG CỤC THI HÀNH ÁN DÂN SỰ</t>
  </si>
  <si>
    <t>CỤC TRƯỞNG</t>
  </si>
  <si>
    <t>I</t>
  </si>
  <si>
    <t>II</t>
  </si>
  <si>
    <t>Loại việc chưa có điều kiện thi hành án theo điều 44a</t>
  </si>
  <si>
    <t>Người phải thi hành án không có thu nhập</t>
  </si>
  <si>
    <t>Người phải thi hành án có thu nhập chỉ đảm bảo cuộc sống tối thiểu cho người phải thi hành án người mà họ có trách nhiệm nuôi dưỡng</t>
  </si>
  <si>
    <t>Người phải thi hành án không có tài sản để thi hành án</t>
  </si>
  <si>
    <t>Người phải thi hành án có tài sản nhưng giá trị tài sản chỉ đủ thanh toán chi phí cưỡng chế thi hành án</t>
  </si>
  <si>
    <t>Người phải thi hành án có tài sản nhưng tài sản theo quy định của pháp luật không được kê biên, xử lý để thi hành án</t>
  </si>
  <si>
    <t>Điểm b K1 Điều 44a</t>
  </si>
  <si>
    <t>Điểm a K1 Điều 44a</t>
  </si>
  <si>
    <t>Người phải thi hành án phải thi hành nhĩa vụ về trả vật đặc định nhưng vật phải trả không còn</t>
  </si>
  <si>
    <t>Người phải thi hành án phải thi hành nhĩa vụ về trả vật đặc định nhưng vật phải trả hư hỏng đến mức không thể sử dụng được</t>
  </si>
  <si>
    <t>Người phải thi hành án phải trả giấy tờ nhưng giấy tờ không thể thu hồi và cũng không cấp lại được mà đương sự không có thỏa thuận khác</t>
  </si>
  <si>
    <t>Điểm c K1 Điều 44a</t>
  </si>
  <si>
    <t>Chưa xác định được địa chỉ, nơi cư trú của người phải thi hành án</t>
  </si>
  <si>
    <t>5.3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</si>
  <si>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</si>
  <si>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</si>
  <si>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</si>
  <si>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</si>
  <si>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</si>
  <si>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</si>
  <si>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</si>
  <si>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</si>
  <si>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5.3.2</t>
  </si>
  <si>
    <t>5.3.1</t>
  </si>
  <si>
    <t>Điểm a Khoản 1 Điều 44a</t>
  </si>
  <si>
    <t>Điểm b Khoản 1 Điều 44a</t>
  </si>
  <si>
    <t>Điểm c Khoản 1 Điều 44a</t>
  </si>
  <si>
    <t>Chưa xác định được địa chỉ, nơi cư trú của người phải thi hành án chưa thành niên được giao cho người khác nuôi dưỡng</t>
  </si>
  <si>
    <t>Phong toả tài sản</t>
  </si>
  <si>
    <t>Thu hồi, xử lý tiền</t>
  </si>
  <si>
    <t>Thu hồi, xử lý giấy tờ có giá</t>
  </si>
  <si>
    <t>Khấu trừ tiền trong tài khoản</t>
  </si>
  <si>
    <t>Buộc chuyển giao quyền tài sản</t>
  </si>
  <si>
    <t>Buộc chuyển giao giấy tờ</t>
  </si>
  <si>
    <t>Buộc người phải thi hành án thực hiện công việc nhất định</t>
  </si>
  <si>
    <t>Buộc người phải thi hành án không được thực hiện công việc nhất định</t>
  </si>
  <si>
    <t>1.3</t>
  </si>
  <si>
    <t>1.4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</si>
  <si>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</si>
  <si>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</si>
  <si>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</si>
  <si>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</si>
  <si>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</si>
  <si>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</si>
  <si>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</si>
  <si>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</si>
  <si>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</si>
  <si>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</si>
  <si>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</si>
  <si>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</si>
  <si>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</si>
  <si>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</si>
  <si>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</si>
  <si>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Đang thi hành</t>
  </si>
  <si>
    <t>Chưa có điều kiện thi hành</t>
  </si>
  <si>
    <t>CỤC THI HÀNH ÁN DÂN SỰ TỈNH</t>
  </si>
  <si>
    <t>THỐNG KÊ THEO LÝ DO CHƯA THI HÀNH NĂM 2016</t>
  </si>
  <si>
    <t>……, ngày ….. tháng ….. năm 2016</t>
  </si>
  <si>
    <t xml:space="preserve">            NGƯỜI LẬP BIỂU</t>
  </si>
  <si>
    <t xml:space="preserve">            (Ký ghi rõ họ tên)</t>
  </si>
  <si>
    <t>Chưa có điều kiện thi hành án</t>
  </si>
  <si>
    <t>Trả ông A 100.000 đồng</t>
  </si>
  <si>
    <t>Công ty B</t>
  </si>
  <si>
    <t>Xin lỗi bà Nguyễn Thị B</t>
  </si>
  <si>
    <t>Số nhà…, Tổ dân phố (thôn..)</t>
  </si>
  <si>
    <t>Nguyễn Văn A</t>
  </si>
  <si>
    <t>Điểm c Khoản 1 điều 44a</t>
  </si>
  <si>
    <t>Điểm b Khoản 1 điều 44a</t>
  </si>
  <si>
    <t>Điểm a Khoản 1 điều 44a</t>
  </si>
  <si>
    <t xml:space="preserve">Loại nghĩa vụ thi hành án </t>
  </si>
  <si>
    <t>Nghĩa vụ thi hành án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</si>
  <si>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</si>
  <si>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</si>
  <si>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 xml:space="preserve">Địa chỉ của người phải thi hành án </t>
  </si>
  <si>
    <t>Tên người phải thi hành án</t>
  </si>
  <si>
    <t>Đơn vị</t>
  </si>
  <si>
    <r>
      <t xml:space="preserve">Lý do chưa thi hành
</t>
    </r>
    <r>
      <rPr>
        <i/>
        <sz val="10"/>
        <rFont val="Times New Roman"/>
        <family val="1"/>
      </rPr>
      <t>(Chỉ đánh dấu X vào ô cần chọn)</t>
    </r>
  </si>
  <si>
    <t>3.1</t>
  </si>
  <si>
    <t>3.2</t>
  </si>
  <si>
    <t>x</t>
  </si>
  <si>
    <t>CHV Nguyễn Thị Bốn</t>
  </si>
  <si>
    <t>Trần Văn Trung</t>
  </si>
  <si>
    <t>Vàng - Tiên Lục</t>
  </si>
  <si>
    <t>21/ST 17/4/2013</t>
  </si>
  <si>
    <t>276   28/5/2013</t>
  </si>
  <si>
    <t>X</t>
  </si>
  <si>
    <t>NGuyễn Văn Mở</t>
  </si>
  <si>
    <t>NGoài - Tiên Lục</t>
  </si>
  <si>
    <t>75/ST 28/8/2014</t>
  </si>
  <si>
    <t>81   30/10/2014</t>
  </si>
  <si>
    <t>Trần Văn Liễu</t>
  </si>
  <si>
    <t>88/ST 08/7/2015</t>
  </si>
  <si>
    <t>94  07/01/2016</t>
  </si>
  <si>
    <t>NGuyễn Đình Thanh</t>
  </si>
  <si>
    <t>Cầu Gỗ - Tiên Lục</t>
  </si>
  <si>
    <t>99/ST  30/10/2013</t>
  </si>
  <si>
    <t>179  16/12/2013</t>
  </si>
  <si>
    <t>Nguyễn Đức Tuấn</t>
  </si>
  <si>
    <t>Nguộn - Tân Thanh</t>
  </si>
  <si>
    <t>31/PT 6/6/2014</t>
  </si>
  <si>
    <t>458   18/7/2014</t>
  </si>
  <si>
    <t>Hà Văn Loan</t>
  </si>
  <si>
    <t>Chùa Hà - Tân Thanh</t>
  </si>
  <si>
    <t>37/ST  23/6/2016</t>
  </si>
  <si>
    <t>254  04/8/2016</t>
  </si>
  <si>
    <t>Nguyễn Văn Trình</t>
  </si>
  <si>
    <t>Châu - Tân Thanh</t>
  </si>
  <si>
    <t>243/PT  17/9/2014</t>
  </si>
  <si>
    <t>126   15/12/2014</t>
  </si>
  <si>
    <t>240   17/01/2014</t>
  </si>
  <si>
    <t>Hoàng Văn Lành</t>
  </si>
  <si>
    <t>Tuấn Thịnh - Tân Thanh</t>
  </si>
  <si>
    <t>119/ST   29/11/2013</t>
  </si>
  <si>
    <t>Đỗ THị Hoa</t>
  </si>
  <si>
    <t>82/ST  14/4/2005</t>
  </si>
  <si>
    <t>41   17/11/2009</t>
  </si>
  <si>
    <t>Mải Hạ - Tân Thanh</t>
  </si>
  <si>
    <t>Nguyễn Văn Cư</t>
  </si>
  <si>
    <t>Ngô Văn Thức</t>
  </si>
  <si>
    <t>Nguyễn Đăng Dũng</t>
  </si>
  <si>
    <t>Nguyễn Văn Bách</t>
  </si>
  <si>
    <t>Trần Đức Chỉnh</t>
  </si>
  <si>
    <t>Dương Quang Nhã</t>
  </si>
  <si>
    <t>Dương Quang Đạt</t>
  </si>
  <si>
    <t>Hoàng Văn Hợp</t>
  </si>
  <si>
    <t>Đỗ Thị Tuyết Bình</t>
  </si>
  <si>
    <t>Bùi Văn Thanh</t>
  </si>
  <si>
    <t>Nguyễn Duy Đại</t>
  </si>
  <si>
    <t>Nguyễn Văn Huy</t>
  </si>
  <si>
    <t>Hoàng Văn Gấm</t>
  </si>
  <si>
    <t>Nguyễn Văn Phong, Hương</t>
  </si>
  <si>
    <t>Thôn Tây - Tiên Lục</t>
  </si>
  <si>
    <t>41/ST          08/7/2016</t>
  </si>
  <si>
    <t>14            05/10/2016</t>
  </si>
  <si>
    <t>Gai Bún, Đào Mỹ</t>
  </si>
  <si>
    <t>28/HSST
21/3/2016</t>
  </si>
  <si>
    <t>243
25/7/2016</t>
  </si>
  <si>
    <t>Ruồng Cái, Đào Mỹ</t>
  </si>
  <si>
    <t>07/HSPT
21/1/2011</t>
  </si>
  <si>
    <t>341
11/4/2014</t>
  </si>
  <si>
    <t>07/HSPT
27/1/2010</t>
  </si>
  <si>
    <t>130
3/6/2010</t>
  </si>
  <si>
    <t>Xóm Quán, Đào Mỹ</t>
  </si>
  <si>
    <t>99/HSST
28/11/2011</t>
  </si>
  <si>
    <t>263
21/5/2013</t>
  </si>
  <si>
    <t>Núi Dứa, Đào Mỹ</t>
  </si>
  <si>
    <t>47/HSST
30/5/2013</t>
  </si>
  <si>
    <t>323
31/7/2013</t>
  </si>
  <si>
    <t>78/HSST
24/4/2000</t>
  </si>
  <si>
    <t>93
23/10/2000</t>
  </si>
  <si>
    <t>101/HSST
26/10/2012</t>
  </si>
  <si>
    <t>128
14/12/2012</t>
  </si>
  <si>
    <t>Nùa Quán, Đào Mỹ</t>
  </si>
  <si>
    <t>Nguyễn Văn Cường</t>
  </si>
  <si>
    <t>Đông Thắm, Đào Mỹ</t>
  </si>
  <si>
    <t>85/HSST
25/9/2013</t>
  </si>
  <si>
    <t>160
10/5/2017</t>
  </si>
  <si>
    <t>91/HSST
24/10/2013</t>
  </si>
  <si>
    <t>Bờ Lở, Nghĩa Hưng</t>
  </si>
  <si>
    <t>41/HSST
14/4/2016</t>
  </si>
  <si>
    <t>238
1/7/2016</t>
  </si>
  <si>
    <t xml:space="preserve">Nguyễn Văn Tuấn </t>
  </si>
  <si>
    <t>Thôn 5, Nghĩa Hưng</t>
  </si>
  <si>
    <t>302/HS
23/11/2012</t>
  </si>
  <si>
    <t>168
25/2/2013</t>
  </si>
  <si>
    <t>Thôn 6, Nghĩa Hưng</t>
  </si>
  <si>
    <t>244/HS
2/11/2011</t>
  </si>
  <si>
    <t>270
25/6/2012</t>
  </si>
  <si>
    <t>Dâu, Nghĩa Hưng</t>
  </si>
  <si>
    <t>119/HS
29/11/2013</t>
  </si>
  <si>
    <t>239
17/1/2014</t>
  </si>
  <si>
    <t>Thôn 8, Nghĩa Hưng</t>
  </si>
  <si>
    <t>Sỏi, Nghĩa Hưng</t>
  </si>
  <si>
    <t>31/HS 20/5/2013</t>
  </si>
  <si>
    <t>98 12/11/2013</t>
  </si>
  <si>
    <t>320 20/3/2014</t>
  </si>
  <si>
    <t>78/HSST
30/10/2008</t>
  </si>
  <si>
    <t>55 18/12/2008</t>
  </si>
  <si>
    <t>Bùi Đức Mậu+ Quân</t>
  </si>
  <si>
    <t>10/HSPT 01/2/2010</t>
  </si>
  <si>
    <t>100 19/3/2010</t>
  </si>
  <si>
    <t>Đồng Phú Tùng</t>
  </si>
  <si>
    <t>Nguyễn Văn Điệp</t>
  </si>
  <si>
    <t>Nguyễn Văn Toàn</t>
  </si>
  <si>
    <t>Nguyễn Trường Giang</t>
  </si>
  <si>
    <t>Nguyễn Văn Phương</t>
  </si>
  <si>
    <t>Bùi Văn Thu</t>
  </si>
  <si>
    <t>144
6/6/2014</t>
  </si>
  <si>
    <t>265
13/9/2016</t>
  </si>
  <si>
    <t>138
9/3/2017</t>
  </si>
  <si>
    <t>15
14/10/2015</t>
  </si>
  <si>
    <t>419
13/5/2014</t>
  </si>
  <si>
    <t>72
15/12/2014</t>
  </si>
  <si>
    <t>40
25/10/2016</t>
  </si>
  <si>
    <t>Đào Huy Vui</t>
  </si>
  <si>
    <t>Mầu, Thái Đào</t>
  </si>
  <si>
    <t>05
11/2/2007</t>
  </si>
  <si>
    <t>90
2/4/2007</t>
  </si>
  <si>
    <t>Bùi Trọng Hiệp</t>
  </si>
  <si>
    <t>Sen, Thái Đào</t>
  </si>
  <si>
    <t>88 
16/9/2013</t>
  </si>
  <si>
    <t>161
16/12/2013</t>
  </si>
  <si>
    <t>Nguyễn Văn Công</t>
  </si>
  <si>
    <t>Cồng Thái Đào</t>
  </si>
  <si>
    <t>367
14/8/2012</t>
  </si>
  <si>
    <t>279
28/8/2013</t>
  </si>
  <si>
    <t>77
30/8/2013</t>
  </si>
  <si>
    <t>262
26/2/2014</t>
  </si>
  <si>
    <t>Trần Tiến Đạt</t>
  </si>
  <si>
    <t>Thái Đào, Thái Đào</t>
  </si>
  <si>
    <t>112
28/11/2014</t>
  </si>
  <si>
    <t>303
12/6/2015</t>
  </si>
  <si>
    <t>56
30/10/2014</t>
  </si>
  <si>
    <t>124
15/12/2014</t>
  </si>
  <si>
    <t>81
12/12/2016</t>
  </si>
  <si>
    <t>147
10/2/2017</t>
  </si>
  <si>
    <t>107/DS
18/05/2012</t>
  </si>
  <si>
    <t>05/HSST
25/01/2017</t>
  </si>
  <si>
    <t>142/HS
07/4/2017</t>
  </si>
  <si>
    <t>12/DSST 24/5/2017</t>
  </si>
  <si>
    <t>127/DS
09/6/2017</t>
  </si>
  <si>
    <t>28/HSST 22/6/2017</t>
  </si>
  <si>
    <t>196/08.8.2017</t>
  </si>
  <si>
    <t>Mỹ Thái</t>
  </si>
  <si>
    <t>Xã Hương Sơn</t>
  </si>
  <si>
    <t>86/HS
30/11/2006</t>
  </si>
  <si>
    <t>66/HS
08/01/2007</t>
  </si>
  <si>
    <t>16/HS
28/02/2011</t>
  </si>
  <si>
    <t>48/HS
26/10/2011</t>
  </si>
  <si>
    <t>80/HS
20/6/2011</t>
  </si>
  <si>
    <t>288/HS
18/6/2013</t>
  </si>
  <si>
    <t>57/HS
28/6/2013</t>
  </si>
  <si>
    <t>321/HS
31/7/2013</t>
  </si>
  <si>
    <t>86/HS
26/10/2011</t>
  </si>
  <si>
    <t>264/HS
18/6/2012</t>
  </si>
  <si>
    <t>Bùi Quang Trung
Kép</t>
  </si>
  <si>
    <t>100/HS
3/9/2003</t>
  </si>
  <si>
    <t>20/HS
04/10/2011</t>
  </si>
  <si>
    <t>78/HS
24/7/2006</t>
  </si>
  <si>
    <t>112/HS
21/8/2006</t>
  </si>
  <si>
    <t>95/HSST
23/10/2010</t>
  </si>
  <si>
    <t>90/HS
22/2/2011</t>
  </si>
  <si>
    <t>08/HSST
27/2/2009</t>
  </si>
  <si>
    <t>100/HS
14/4/2009</t>
  </si>
  <si>
    <t>31/HSST
21/10/2002</t>
  </si>
  <si>
    <t>16/HS
24/01/2003</t>
  </si>
  <si>
    <t>Nguyễn Đình Hùng và Nguyễn Đức Toàn
Đồn 19</t>
  </si>
  <si>
    <t>185/HSST
9/9/1999</t>
  </si>
  <si>
    <t>113/HS
02/12/1999</t>
  </si>
  <si>
    <t>308/HSST
3/11/2011</t>
  </si>
  <si>
    <t>273/HS
25/6/2012</t>
  </si>
  <si>
    <t>16/HSST
28/2/2011</t>
  </si>
  <si>
    <t>44/HS
26/10/2011</t>
  </si>
  <si>
    <t>13/HSST
18/4/2012</t>
  </si>
  <si>
    <t>205/HS
05/6/2012</t>
  </si>
  <si>
    <t>61/HSST
22/7/2012</t>
  </si>
  <si>
    <t>199/HS
27/12/2013</t>
  </si>
  <si>
    <t>61/HSST
22/7/2013</t>
  </si>
  <si>
    <t>197/HS
27/12/2013</t>
  </si>
  <si>
    <t>67/HSST
24/10/2013</t>
  </si>
  <si>
    <t>388/HS
05/5/2014</t>
  </si>
  <si>
    <t>391/HS
05/05/2014</t>
  </si>
  <si>
    <t>20/HSST
19/5/2014</t>
  </si>
  <si>
    <t>476/HS 22/7/2014</t>
  </si>
  <si>
    <t>15/HSST
20/02/2014</t>
  </si>
  <si>
    <t>542/HS 20.8.2014</t>
  </si>
  <si>
    <t>144/HSST
28/7/2014</t>
  </si>
  <si>
    <t>197/HS 12.01.2015</t>
  </si>
  <si>
    <t>13/HSST
10/2/2015</t>
  </si>
  <si>
    <t>366/HS 01/9/2015</t>
  </si>
  <si>
    <t>02/KDTM
26/6/2013</t>
  </si>
  <si>
    <t>130/DS 31.7.2013</t>
  </si>
  <si>
    <t>21/DSST
13/12/2011</t>
  </si>
  <si>
    <t>98/DS
09/05/2012</t>
  </si>
  <si>
    <t>20/DSST
13/12/2011</t>
  </si>
  <si>
    <t>211/HSST
14/11/2005</t>
  </si>
  <si>
    <t>93/HSST
22/6/1999</t>
  </si>
  <si>
    <t>97/DSST
25/12/2007</t>
  </si>
  <si>
    <t>82/HSST
29/11/2006</t>
  </si>
  <si>
    <t>266/HSST
27/10/2010</t>
  </si>
  <si>
    <t>24/HSST
25/4/2013</t>
  </si>
  <si>
    <t>173/HSST
17/8/2011</t>
  </si>
  <si>
    <t>03/HSST
15/01/2014</t>
  </si>
  <si>
    <t>122/HSST
30/6/2014</t>
  </si>
  <si>
    <t>Nguyễn Thị Nguyệt</t>
  </si>
  <si>
    <t>02/KDTM
7/7/2016</t>
  </si>
  <si>
    <t>01
05/10/2017</t>
  </si>
  <si>
    <t>81
9/11/2017</t>
  </si>
  <si>
    <t>154
19/7/2010</t>
  </si>
  <si>
    <t>04
20/01/2015</t>
  </si>
  <si>
    <t>273
14/4/2015</t>
  </si>
  <si>
    <t>53
21/6/2012</t>
  </si>
  <si>
    <t>304
30/7/2012</t>
  </si>
  <si>
    <t>chuyển sổ</t>
  </si>
  <si>
    <t>223
1/7/2016</t>
  </si>
  <si>
    <t>219
28/01/2015</t>
  </si>
  <si>
    <t>Đồng 2- Tân Thịnh</t>
  </si>
  <si>
    <t>20/10/2016</t>
  </si>
  <si>
    <t>ko rõ đc, 
đã  chuyển sổ</t>
  </si>
  <si>
    <t>đã chuyển sổ</t>
  </si>
  <si>
    <t>Bùi Thị Tuyết
Phạm Ngọc Lương</t>
  </si>
  <si>
    <t>vạc, Thái Đào</t>
  </si>
  <si>
    <t>09
22/9/2016</t>
  </si>
  <si>
    <t>44
9/11/2017</t>
  </si>
  <si>
    <t>45
9/11/2017</t>
  </si>
  <si>
    <t xml:space="preserve">Vi Văn Quyết
Tăng Thị Hạnh
Cẩy </t>
  </si>
  <si>
    <t>16
19/9/2013</t>
  </si>
  <si>
    <t>76
18/01/2017</t>
  </si>
  <si>
    <t>10
21/10/2013</t>
  </si>
  <si>
    <t>37
25/10/2013</t>
  </si>
  <si>
    <t>23/DSST 05/9/2017</t>
  </si>
  <si>
    <t>Hoàng Văn Vượng</t>
  </si>
  <si>
    <t>60/HSST
27/9/2017</t>
  </si>
  <si>
    <t>Hương Sơn</t>
  </si>
  <si>
    <t>Nguyễn Đình Phú</t>
  </si>
  <si>
    <t>Bãi Cả - Tiên Lục</t>
  </si>
  <si>
    <t>05/KDTM</t>
  </si>
  <si>
    <t>111
24/3/2015</t>
  </si>
  <si>
    <t>05
26/12/2016</t>
  </si>
  <si>
    <t>190
20/8/2014</t>
  </si>
  <si>
    <t>36
24/11/2014</t>
  </si>
  <si>
    <t>82
14/12/2017</t>
  </si>
  <si>
    <t>66
14/12/2017</t>
  </si>
  <si>
    <t>234
18/11/2015</t>
  </si>
  <si>
    <t>126
26/12/2016</t>
  </si>
  <si>
    <t>10
2/4/2018</t>
  </si>
  <si>
    <t>166
4/5/2018</t>
  </si>
  <si>
    <t>185
20/8/2018</t>
  </si>
  <si>
    <t>216
20/6/2018</t>
  </si>
  <si>
    <t>195
25/5/2018</t>
  </si>
  <si>
    <t>Vũ Văn Thanh</t>
  </si>
  <si>
    <t>Ghép, Thái Đào</t>
  </si>
  <si>
    <t>177
14/7/2014</t>
  </si>
  <si>
    <t>174
9/7/2018</t>
  </si>
  <si>
    <t>Trần Mạnh Thường</t>
  </si>
  <si>
    <t>31
21/6/2017</t>
  </si>
  <si>
    <t>181
8/8/2018</t>
  </si>
  <si>
    <t>Cống, Thái Đào</t>
  </si>
  <si>
    <t>21
20/11/2013</t>
  </si>
  <si>
    <t>253
15/8/2018</t>
  </si>
  <si>
    <t>Lương Thế Hưng- Trần Thị Hiên</t>
  </si>
  <si>
    <t>05/DSST 21/4/2017</t>
  </si>
  <si>
    <t>147/ 10.7.2017</t>
  </si>
  <si>
    <t>106
30/11/2012</t>
  </si>
  <si>
    <t>Nguyễn Thị Bốn</t>
  </si>
  <si>
    <t>313
31/7/2013</t>
  </si>
  <si>
    <t>44
12/5/2003</t>
  </si>
  <si>
    <t>136
22/5/2007</t>
  </si>
  <si>
    <t>73/HSST
29/9/2008</t>
  </si>
  <si>
    <t>45
26/10/2011</t>
  </si>
  <si>
    <t>Nguyễn Văn Thắng</t>
  </si>
  <si>
    <t>116
12/11/2013</t>
  </si>
  <si>
    <t>03
15/10/2017</t>
  </si>
  <si>
    <t>260
21/5/2013</t>
  </si>
  <si>
    <t>156
2/7/2007</t>
  </si>
  <si>
    <t>114
15/12/2014</t>
  </si>
  <si>
    <t>103
02/3/2018</t>
  </si>
  <si>
    <t>Vi Văn Quyết</t>
  </si>
  <si>
    <t>Cẩy - Hương Sơn</t>
  </si>
  <si>
    <t>09/HDVTS
21/8/2013</t>
  </si>
  <si>
    <t>88
20/11/2018</t>
  </si>
  <si>
    <t>Kép 11, Hương Sơn</t>
  </si>
  <si>
    <t xml:space="preserve">Du Ngọc Quý
</t>
  </si>
  <si>
    <t>Cần Cốc, Hương Sơn</t>
  </si>
  <si>
    <t xml:space="preserve">Đào Văn Lương
</t>
  </si>
  <si>
    <t>Cẩy, Hương Sơn</t>
  </si>
  <si>
    <t xml:space="preserve">Ngô Quốc Quân
</t>
  </si>
  <si>
    <t>Đồn 19, Hương Sơn</t>
  </si>
  <si>
    <t xml:space="preserve">Ngô Văn Khanh
</t>
  </si>
  <si>
    <t>Kép 12, Hương Sơn</t>
  </si>
  <si>
    <t xml:space="preserve">Triệu Văn Chung
</t>
  </si>
  <si>
    <t>Đồng Thủy
 Hương Sơn</t>
  </si>
  <si>
    <t xml:space="preserve">Hoàng Văn Chung
</t>
  </si>
  <si>
    <t>Đồn 19,Hương Sơn</t>
  </si>
  <si>
    <t xml:space="preserve">Vũ Xuân Trường
</t>
  </si>
  <si>
    <t xml:space="preserve">Đào Văn Hiếu
</t>
  </si>
  <si>
    <t xml:space="preserve">Nguyễn Bình Quang
</t>
  </si>
  <si>
    <t>Hương Thân,
 Hương Sơn</t>
  </si>
  <si>
    <t xml:space="preserve">Vi Văn Dũng
</t>
  </si>
  <si>
    <t>Hố Cao,Hương Sơn</t>
  </si>
  <si>
    <t xml:space="preserve">Lê Thị Hà
</t>
  </si>
  <si>
    <t>Việt Hương,
 Hương Sơn</t>
  </si>
  <si>
    <t xml:space="preserve">Hoàng Văn Hiệp 
</t>
  </si>
  <si>
    <t>Chí Mìu, Hương Sơn</t>
  </si>
  <si>
    <t xml:space="preserve">Dương Văn Trương
</t>
  </si>
  <si>
    <t xml:space="preserve">Nguyễn Văn Hải
</t>
  </si>
  <si>
    <t xml:space="preserve">Lưu Văn Văn- thôn </t>
  </si>
  <si>
    <t xml:space="preserve">Bùi Quang Trung- </t>
  </si>
  <si>
    <t>Du Văn Hoàng</t>
  </si>
  <si>
    <t>Cần Cốc Hương Sơn</t>
  </si>
  <si>
    <t>Đào Văn Lương</t>
  </si>
  <si>
    <t>Công ty TNHH Phú Gia Khánh</t>
  </si>
  <si>
    <t>Lê Đình Thái</t>
  </si>
  <si>
    <t>Kép 11,Hương Sơn</t>
  </si>
  <si>
    <t xml:space="preserve">Phạm Văn Lý
</t>
  </si>
  <si>
    <t>Nguyễn Văn Thịnh</t>
  </si>
  <si>
    <t>Việt Hương,
Hương Sơn</t>
  </si>
  <si>
    <t>Hoàng Văn Quyền</t>
  </si>
  <si>
    <t>Càn, Hương Sơn</t>
  </si>
  <si>
    <t>Vi Văn Quyết
Tăng Thị Hạnh</t>
  </si>
  <si>
    <t>Đào Thanh Tùng- Nguyễn Thị Hồng</t>
  </si>
  <si>
    <t>15
24/10/2018</t>
  </si>
  <si>
    <t xml:space="preserve">Phạm Văn Quang
</t>
  </si>
  <si>
    <t>153
20/6/2018</t>
  </si>
  <si>
    <t>18/1/2019</t>
  </si>
  <si>
    <t>26/12/2018</t>
  </si>
  <si>
    <t>13/2/2019</t>
  </si>
  <si>
    <t>25/1/2019</t>
  </si>
  <si>
    <t xml:space="preserve"> CỤC THI HÀNH ÁN DÂN SỰ TỈNH BẮC GIANG</t>
  </si>
  <si>
    <t>CHI CỤC THI HÀNH ÁN DÂN SỰ
HUYỆN LẠNG GIANG</t>
  </si>
  <si>
    <t>Nguyễn Thị Thực</t>
  </si>
  <si>
    <t>156
20/7/2015</t>
  </si>
  <si>
    <t>176
7/9/2018</t>
  </si>
  <si>
    <t xml:space="preserve">Phạm Văn Thiện (tức Hà Văn Thiết), sinh năm 1984 và Ngô Thị hương, sinh năm 1987
</t>
  </si>
  <si>
    <t>Thôn Sậm-Tân Thịnh</t>
  </si>
  <si>
    <t>52
09/11/2017</t>
  </si>
  <si>
    <t>31/7/2018</t>
  </si>
  <si>
    <t>Khu 3-TT kép</t>
  </si>
  <si>
    <t xml:space="preserve">Cao Văn Sơn
</t>
  </si>
  <si>
    <t>29/01/2019</t>
  </si>
  <si>
    <t xml:space="preserve">Nguyễn Văn Đức
</t>
  </si>
  <si>
    <t>210
07/6/2016</t>
  </si>
  <si>
    <t>28/01/2019</t>
  </si>
  <si>
    <t xml:space="preserve">Nguyễn Trác Quang
</t>
  </si>
  <si>
    <t>Khu 1-TT kép</t>
  </si>
  <si>
    <t>15/02/2019</t>
  </si>
  <si>
    <t>31/01/2019</t>
  </si>
  <si>
    <t xml:space="preserve">Nguyễn Anh Tú
</t>
  </si>
  <si>
    <t>513
20/8/2014</t>
  </si>
  <si>
    <t xml:space="preserve">Đỗ Văn Hiền
</t>
  </si>
  <si>
    <t>82/QĐ-CCTHADS
20/01/2010</t>
  </si>
  <si>
    <t xml:space="preserve">Vũ Ngọc Sỹ
</t>
  </si>
  <si>
    <t>212
01/7/2016
01/7/2016</t>
  </si>
  <si>
    <t>30/8/2018</t>
  </si>
  <si>
    <t>Khu 2-TT kép</t>
  </si>
  <si>
    <t xml:space="preserve">Quản Văn Long
</t>
  </si>
  <si>
    <t>98/QĐ-CCTHADS
21/12/2016</t>
  </si>
  <si>
    <t>18/02/2019</t>
  </si>
  <si>
    <t>163
04/5/2016</t>
  </si>
  <si>
    <t xml:space="preserve">Đinh Văn Cường
</t>
  </si>
  <si>
    <t>113/HSST
21/11/2012</t>
  </si>
  <si>
    <t>135
10/01/2013</t>
  </si>
  <si>
    <t>22/01/2019</t>
  </si>
  <si>
    <t xml:space="preserve">Đỗ Duy Hiền
</t>
  </si>
  <si>
    <t>58
10/07/2000</t>
  </si>
  <si>
    <t xml:space="preserve">Nguyễn Minh Tuy
</t>
  </si>
  <si>
    <t xml:space="preserve">Trần Văn Hùng
</t>
  </si>
  <si>
    <t>74/HSST
25/01/2005</t>
  </si>
  <si>
    <t>13/02/2019</t>
  </si>
  <si>
    <t xml:space="preserve">Nghiêm xuân Hải
</t>
  </si>
  <si>
    <t>30/01/2019</t>
  </si>
  <si>
    <t>58
26/5/2006</t>
  </si>
  <si>
    <t xml:space="preserve">Lê Văn Dàng
</t>
  </si>
  <si>
    <t>122
12/12/2003</t>
  </si>
  <si>
    <t xml:space="preserve">Hoàng Thị thủy
</t>
  </si>
  <si>
    <t>73/QĐ-CCTHADS
03/3/2008</t>
  </si>
  <si>
    <t>24/01/2019</t>
  </si>
  <si>
    <t xml:space="preserve">Lê Quang Bình
</t>
  </si>
  <si>
    <t>71
08/01/2007</t>
  </si>
  <si>
    <t xml:space="preserve">Dương Công Trọng
</t>
  </si>
  <si>
    <t>21/QĐ-CCTHADS
25/2/2005</t>
  </si>
  <si>
    <t>26/02/2019</t>
  </si>
  <si>
    <t xml:space="preserve">Vũ Văn Quyền
</t>
  </si>
  <si>
    <t>41
03/12/2008</t>
  </si>
  <si>
    <t>21.02.2019</t>
  </si>
  <si>
    <t xml:space="preserve">Chu Đức Thảo
</t>
  </si>
  <si>
    <t>Đồi Công-Tân Thịnh</t>
  </si>
  <si>
    <t>03/HSST
14/02/2003</t>
  </si>
  <si>
    <t>41
05/5/2003</t>
  </si>
  <si>
    <t xml:space="preserve">Trần Văn Quang
</t>
  </si>
  <si>
    <t>Thôn Lèo-Tân Thịnh</t>
  </si>
  <si>
    <t xml:space="preserve">Đỗ Huy Thuyết, sinh năm 1960 và Nguyễn Bích Liên, sinh năm 1965
</t>
  </si>
  <si>
    <t>28/02.2019</t>
  </si>
  <si>
    <t>28/02/2019</t>
  </si>
  <si>
    <t>Thôn Dinh-Tân Thịnh</t>
  </si>
  <si>
    <t xml:space="preserve">Bùi Quyết Thắng
</t>
  </si>
  <si>
    <t>Thôn Vạc-Tân Thịnh</t>
  </si>
  <si>
    <t xml:space="preserve">Nguyễn Văn Quang
</t>
  </si>
  <si>
    <t>Đồng 3-Tân Thịnh</t>
  </si>
  <si>
    <t>251
04/8/2016</t>
  </si>
  <si>
    <t xml:space="preserve">Đỗ Thị Phương
</t>
  </si>
  <si>
    <t>Thanh Bình-Tân Thịnh</t>
  </si>
  <si>
    <t>214
01/7/2016</t>
  </si>
  <si>
    <t>21/8/2018</t>
  </si>
  <si>
    <t xml:space="preserve">Đào Văn Hùng
</t>
  </si>
  <si>
    <t>Thôn Cả-Tân Thịnh</t>
  </si>
  <si>
    <t>21/HSST
27/6/2016</t>
  </si>
  <si>
    <t>104
12/01/2017</t>
  </si>
  <si>
    <t xml:space="preserve">Trần Văn Đức (Trần Xuân Đức)
</t>
  </si>
  <si>
    <t>Lèo-Tân Thịnh</t>
  </si>
  <si>
    <t>128/HSST
28/7/2017</t>
  </si>
  <si>
    <t>27
09/11/2017</t>
  </si>
  <si>
    <t>18/10/2018</t>
  </si>
  <si>
    <t xml:space="preserve">Trần Văn Tiệp
</t>
  </si>
  <si>
    <t>25/9/2018</t>
  </si>
  <si>
    <t>12/DSST
11/9/2014</t>
  </si>
  <si>
    <t>15/8/2018</t>
  </si>
  <si>
    <t xml:space="preserve">TRần Văn Long (Trần Xuân Long)
</t>
  </si>
  <si>
    <t>119/HSST
29/11/2012</t>
  </si>
  <si>
    <t>137
10/01/2013</t>
  </si>
  <si>
    <t>23/3/2018</t>
  </si>
  <si>
    <t xml:space="preserve">Nguyễn Bá Hùng
</t>
  </si>
  <si>
    <t>02/HNGĐ-ST; 
17/2/201217/HNGĐ-PT
25/6/2012</t>
  </si>
  <si>
    <t>245
01/8/2012</t>
  </si>
  <si>
    <t xml:space="preserve">Đỗ Thị Phương (tức Phương thọt)
</t>
  </si>
  <si>
    <t>226
06/6/2012</t>
  </si>
  <si>
    <t xml:space="preserve">Lâm Văn Hậu
</t>
  </si>
  <si>
    <t>Trại Rộng- Hương Lạc</t>
  </si>
  <si>
    <t>32/HSST
10/6/2016</t>
  </si>
  <si>
    <t>79
21/11/2016</t>
  </si>
  <si>
    <t xml:space="preserve">Nguyễn Thành Công
</t>
  </si>
  <si>
    <t>Chùa- Hương Lạc</t>
  </si>
  <si>
    <t>12/QĐST-DS
10/08/2015</t>
  </si>
  <si>
    <t>87
14/4/2016</t>
  </si>
  <si>
    <t xml:space="preserve">Thân Văn Đoàn
</t>
  </si>
  <si>
    <t>Rừng Chướng-Hương Lạc</t>
  </si>
  <si>
    <t>22/HSST
11/7/2003</t>
  </si>
  <si>
    <t>96
03/3/2010</t>
  </si>
  <si>
    <t xml:space="preserve">NGuyễn Văn Sáu
</t>
  </si>
  <si>
    <t>Thôn 20- Hương Lạc</t>
  </si>
  <si>
    <t>126/HSST; 116/HSPT
12/5/2014</t>
  </si>
  <si>
    <t>444
06/6/2014</t>
  </si>
  <si>
    <t xml:space="preserve">Trần Văn Cường
</t>
  </si>
  <si>
    <t>Thôn 14- Hương Lạc</t>
  </si>
  <si>
    <t>45/HSST; 246/HSPT</t>
  </si>
  <si>
    <t>121
15/12/2014</t>
  </si>
  <si>
    <t xml:space="preserve">Trần Văn Quyền
</t>
  </si>
  <si>
    <t>03/2014/HSST
15/01/2014</t>
  </si>
  <si>
    <t>447
06/6/2014</t>
  </si>
  <si>
    <t xml:space="preserve">Đỗ Văn Tào
</t>
  </si>
  <si>
    <t>Xóm Tư-Hương Lạc</t>
  </si>
  <si>
    <t>13/2014/HSST
26/02/2014</t>
  </si>
  <si>
    <t>416
13/5/2014</t>
  </si>
  <si>
    <t>28/9/2018</t>
  </si>
  <si>
    <t xml:space="preserve">Đỗ Thanh Phúc
</t>
  </si>
  <si>
    <t>36/2009/DSST; 
23/12/200951/2010/DSPT
27/8/2010</t>
  </si>
  <si>
    <t>65
02/12/2010</t>
  </si>
  <si>
    <t>Yên Vinh- Yên Mỹ</t>
  </si>
  <si>
    <t>20/2014/HSST
28/2/2014</t>
  </si>
  <si>
    <t>23/8/2018</t>
  </si>
  <si>
    <t xml:space="preserve">Hoàng Văn Hợi
</t>
  </si>
  <si>
    <t>Thống Nhất- Yên Mỹ</t>
  </si>
  <si>
    <t>47/2015/HSST; 212/2015/HSPT</t>
  </si>
  <si>
    <t>45
03/11/2015</t>
  </si>
  <si>
    <t xml:space="preserve">Nguyễn Văn Thương
</t>
  </si>
  <si>
    <t>Ao Luông- Yên Mỹ</t>
  </si>
  <si>
    <t>50/2015/HSST
21/9/2015</t>
  </si>
  <si>
    <t>60/2014/HSST
01/7/2014</t>
  </si>
  <si>
    <t xml:space="preserve">Nguyễn Bá Dũng
</t>
  </si>
  <si>
    <t>14/2014/DSST</t>
  </si>
  <si>
    <t xml:space="preserve">Nguyễn Khương Duy
</t>
  </si>
  <si>
    <t>67/2016/HSST
02/11/2016</t>
  </si>
  <si>
    <t xml:space="preserve">Nguyễn Thị Hương
</t>
  </si>
  <si>
    <t>Thôn Đồng 3-Tân Thịnh</t>
  </si>
  <si>
    <t>53/2018/HSST
15/5/2018</t>
  </si>
  <si>
    <t xml:space="preserve">Phạm Thị Sợi, Nguyễn Văn Toản
</t>
  </si>
  <si>
    <t>30/QĐST-DS
11/10/2018</t>
  </si>
  <si>
    <t xml:space="preserve">Trần Lý Huỳnh
</t>
  </si>
  <si>
    <t>67/HSST
14/9/2015</t>
  </si>
  <si>
    <t>17/4/2019</t>
  </si>
  <si>
    <t>Đã chuyển sổ</t>
  </si>
  <si>
    <t xml:space="preserve">Trần Thị Hòa
</t>
  </si>
  <si>
    <t>33/DSST; 29/08/2018; 04/DSPT 15/01/2019</t>
  </si>
  <si>
    <t>151
25/02/2019</t>
  </si>
  <si>
    <t>Đặng Mỹ Tiến</t>
  </si>
  <si>
    <t>88/HSST;       29/11/2018;       40/HSPT-QĐ    20/03/2019</t>
  </si>
  <si>
    <t>193
01/4/2019</t>
  </si>
  <si>
    <t>Nguyễn Văn Ninh</t>
  </si>
  <si>
    <t>29/HSST;        18/06/2018;     65/HSPT
06/9/2018</t>
  </si>
  <si>
    <t>41
01/10/2018</t>
  </si>
  <si>
    <t>15/5/2019</t>
  </si>
  <si>
    <t>HS khác
chuyển sổ theo dõi</t>
  </si>
  <si>
    <t>Ma túy, chuyển sổ theo dõi</t>
  </si>
  <si>
    <t>63-21/12/2016</t>
  </si>
  <si>
    <t>59/HSST-25/9/2007</t>
  </si>
  <si>
    <t>28-20/11/2007</t>
  </si>
  <si>
    <t>Mia - An Hà</t>
  </si>
  <si>
    <t>132/HN
26/10/2011</t>
  </si>
  <si>
    <t>128
12/01/2017</t>
  </si>
  <si>
    <t>Bằng - An Hà</t>
  </si>
  <si>
    <t>30/HS
25/5/2007</t>
  </si>
  <si>
    <t>11/DS
29/7/2015</t>
  </si>
  <si>
    <t>02
14/10/2015</t>
  </si>
  <si>
    <t>Xóm Đông - An Hà</t>
  </si>
  <si>
    <t>54/HS
24/6/2014</t>
  </si>
  <si>
    <t>69/HS
13/8/2014</t>
  </si>
  <si>
    <t>167
12/01/2015</t>
  </si>
  <si>
    <t>20/01/2019</t>
  </si>
  <si>
    <t>21/DS
19/7/2018</t>
  </si>
  <si>
    <t>54
1/11/2018</t>
  </si>
  <si>
    <t>73/HN
1/7/2013</t>
  </si>
  <si>
    <t>137
24/3/2015</t>
  </si>
  <si>
    <t>49/HS
14/3/2013</t>
  </si>
  <si>
    <t>Nguyễn Tuấn Anh</t>
  </si>
  <si>
    <t>107
27/01/2016</t>
  </si>
  <si>
    <t>40
02/12/2015</t>
  </si>
  <si>
    <t>220
22/3/2013</t>
  </si>
  <si>
    <t>Công ty TM Bắc Trung</t>
  </si>
  <si>
    <t>87
12/1/2015</t>
  </si>
  <si>
    <t>15/1/2019</t>
  </si>
  <si>
    <t>55
02/12/2016</t>
  </si>
  <si>
    <t>Ngô văn Hạnh</t>
  </si>
  <si>
    <t>107
27/2/2012</t>
  </si>
  <si>
    <t>Nguyễn Văn Trường</t>
  </si>
  <si>
    <t>68
06/1/2010</t>
  </si>
  <si>
    <t>Dương Văn Bình</t>
  </si>
  <si>
    <t>252
8/5/2013</t>
  </si>
  <si>
    <t>31/1/2019</t>
  </si>
  <si>
    <t>Ngô Gia Hóa</t>
  </si>
  <si>
    <t>109
24/11/2005</t>
  </si>
  <si>
    <t>Khúc Văn Dũng</t>
  </si>
  <si>
    <t>23
20/10/2015</t>
  </si>
  <si>
    <t>15/2/2019</t>
  </si>
  <si>
    <t>Đặng Minh Tú</t>
  </si>
  <si>
    <t>434
6/6/2014</t>
  </si>
  <si>
    <t>24/1/2019</t>
  </si>
  <si>
    <t>Nguyễn Xuân Quế</t>
  </si>
  <si>
    <t>35
21/10/2013</t>
  </si>
  <si>
    <t>Đỗ Văn Nguyên</t>
  </si>
  <si>
    <t>262
24/3/2015</t>
  </si>
  <si>
    <t>Đào Tiến Thạch</t>
  </si>
  <si>
    <t>213
26/2/2016</t>
  </si>
  <si>
    <t>188
01/9/2015</t>
  </si>
  <si>
    <t>Giáp Hồng Lưu</t>
  </si>
  <si>
    <t>306
26/12/2013</t>
  </si>
  <si>
    <t>41
9/11/2017</t>
  </si>
  <si>
    <t>42
9/11/2017</t>
  </si>
  <si>
    <t>Lưu Văn Quyết</t>
  </si>
  <si>
    <t>229
23/4/2013</t>
  </si>
  <si>
    <t>16/1/2019</t>
  </si>
  <si>
    <t>Ngô Đức Hướng</t>
  </si>
  <si>
    <t>150
14/6/2018</t>
  </si>
  <si>
    <t>23/1/2019</t>
  </si>
  <si>
    <t>148
14/6/2018</t>
  </si>
  <si>
    <t>Hà Văn Hợi</t>
  </si>
  <si>
    <t>118
18/4/2018</t>
  </si>
  <si>
    <t>Đào Duy Mạnh</t>
  </si>
  <si>
    <t>74
12/1/2017</t>
  </si>
  <si>
    <t>144
26/6/2017</t>
  </si>
  <si>
    <t xml:space="preserve">Thân Văn Ngọ
</t>
  </si>
  <si>
    <t>Tân Thịnh</t>
  </si>
  <si>
    <t>234/QĐ-CCTHADS
09/7/2018</t>
  </si>
  <si>
    <t xml:space="preserve">Vũ Thị Thoa, Trần Đức Canh
</t>
  </si>
  <si>
    <t>Yên Mỹ</t>
  </si>
  <si>
    <t>124/QĐDS-CCTHADS
15/01/2019</t>
  </si>
  <si>
    <t>118/QĐDS-CCTHADS
15/01/2019</t>
  </si>
  <si>
    <t>15
30/8/2013
39
8/12/2015</t>
  </si>
  <si>
    <t>256
20/3/2019</t>
  </si>
  <si>
    <t>HS khác, chủ động
chuyển sổ theo dõi</t>
  </si>
  <si>
    <t>Bồi thường theo đơn chuyển sổ theo dõi</t>
  </si>
  <si>
    <t>Ma túy, chủ động chuyển sổ theo dõi</t>
  </si>
  <si>
    <t>Bồi thường, theo đơn</t>
  </si>
  <si>
    <t>Nguyễn Văn Đại</t>
  </si>
  <si>
    <t>119
18/4/2018</t>
  </si>
  <si>
    <t>Trần Văn Kiên
Vũ Thị Hằng</t>
  </si>
  <si>
    <t>11/DSST
11/5/2018</t>
  </si>
  <si>
    <t>32
01/10/2018</t>
  </si>
  <si>
    <t>11/DSST
11/5/2019</t>
  </si>
  <si>
    <t>220
09/7/2018</t>
  </si>
  <si>
    <t>196
18/4/2019</t>
  </si>
  <si>
    <t>Trần Văn Tân, Nguyễn Thị Yến</t>
  </si>
  <si>
    <t>35/DSST
28.11.2018
09/QĐ-PT
22.4.2019</t>
  </si>
  <si>
    <t>187
17.5.2019</t>
  </si>
  <si>
    <t>188
17.5.2019</t>
  </si>
  <si>
    <t>Tạ Thị Luyến</t>
  </si>
  <si>
    <t>25/7/2019</t>
  </si>
  <si>
    <t>29/7/2019</t>
  </si>
  <si>
    <t>Nguyễn Văn Khiên, Vũ Thị Phương</t>
  </si>
  <si>
    <t>02/KDTM     12.4.2018</t>
  </si>
  <si>
    <t>25
25.5.2018</t>
  </si>
  <si>
    <t>10/QĐST-DS     02.4.2018</t>
  </si>
  <si>
    <t>65
01.11.2018</t>
  </si>
  <si>
    <t>28/8/2019</t>
  </si>
  <si>
    <t>Nguyễn Mạnh Tú</t>
  </si>
  <si>
    <t>20/HNGĐ
22/01/2018</t>
  </si>
  <si>
    <t>54
24/10/2018</t>
  </si>
  <si>
    <t>29/8/2019</t>
  </si>
  <si>
    <t>Lộc Thúy Linh</t>
  </si>
  <si>
    <t>Đồng Thủy- Hương Sơn</t>
  </si>
  <si>
    <t>51/HNGĐ
3/11/2016</t>
  </si>
  <si>
    <t>340
17/5/2019</t>
  </si>
  <si>
    <t>26/7/2018</t>
  </si>
  <si>
    <t>26/4/2019</t>
  </si>
  <si>
    <t>Công ty CP xi măng Bắc Giang</t>
  </si>
  <si>
    <t>Thôn Việt Hương - Hương sơn</t>
  </si>
  <si>
    <t>01/KDTM
29/5/2018</t>
  </si>
  <si>
    <t>11
01/10/2018</t>
  </si>
  <si>
    <t>19/9/2019</t>
  </si>
  <si>
    <t>02
01/10/2018</t>
  </si>
  <si>
    <t>02/KDTM
14/11/2017</t>
  </si>
  <si>
    <t>53
4/6/2019</t>
  </si>
  <si>
    <t>01/KDTM
26/3/2019</t>
  </si>
  <si>
    <t>48
4/6/2019</t>
  </si>
  <si>
    <t>Nguyễn Văn Linh</t>
  </si>
  <si>
    <t>Ngoẹn - Tiên Lục</t>
  </si>
  <si>
    <t>02/QĐST
30/01/2019</t>
  </si>
  <si>
    <t>158
01/4/2019</t>
  </si>
  <si>
    <t>25/9/2019</t>
  </si>
  <si>
    <t>Nguyễn Thị Lan</t>
  </si>
  <si>
    <t>19/QĐST-DS
24/5/2019</t>
  </si>
  <si>
    <t>267        06/8/2019</t>
  </si>
  <si>
    <t>58/HSST   28/6/2013</t>
  </si>
  <si>
    <t>325         31/7/2013</t>
  </si>
  <si>
    <t>Hà Văn Diện</t>
  </si>
  <si>
    <t>32/HSST
31/5/2019</t>
  </si>
  <si>
    <t>291           03/9/2019</t>
  </si>
  <si>
    <t>219
17/5/2019</t>
  </si>
  <si>
    <t>218-4/6/2019</t>
  </si>
  <si>
    <t>284/HSST
01/12/2011</t>
  </si>
  <si>
    <t>224/HSST
12/12/2011</t>
  </si>
  <si>
    <t>23/HNGĐ
01/7/2009</t>
  </si>
  <si>
    <t>40/DSST
15/7/2015</t>
  </si>
  <si>
    <t>255/HSST
29/10/1998</t>
  </si>
  <si>
    <t>232/HSST
21/11/2012</t>
  </si>
  <si>
    <t>04/DSST
27/1/2016</t>
  </si>
  <si>
    <t>67/HSST
01/9/2011</t>
  </si>
  <si>
    <t>163/HSST
21/10/2009</t>
  </si>
  <si>
    <t>14/HSST
21/3/2013</t>
  </si>
  <si>
    <t>134/HSST
25/7/2005</t>
  </si>
  <si>
    <t>58/HSST
22/7/2015</t>
  </si>
  <si>
    <t>76/HSST
28/8/2014</t>
  </si>
  <si>
    <t>33/HSST
18/4/2014</t>
  </si>
  <si>
    <t>22/HSST
24/4/2013</t>
  </si>
  <si>
    <t>15/HNGĐ
30/8/2013</t>
  </si>
  <si>
    <t>02/DSST
17/4/2015</t>
  </si>
  <si>
    <t>02/DSST
8/1/2015</t>
  </si>
  <si>
    <t>27/HSST
11/3/2013</t>
  </si>
  <si>
    <t>114/HSST
27/11/2015</t>
  </si>
  <si>
    <t>17/DSST
13/8/2014</t>
  </si>
  <si>
    <t>16/HSST
28/02/2011</t>
  </si>
  <si>
    <t>56/HSST
21/6/2013</t>
  </si>
  <si>
    <t>53/HSST
15/9/2009</t>
  </si>
  <si>
    <t>67/HSST      14/9/2010</t>
  </si>
  <si>
    <t>Tạ Văn Hưởng 
TRần Thị Lan</t>
  </si>
  <si>
    <t>Khu 2 - TT Kép</t>
  </si>
  <si>
    <t>81/PT
23/7/2019</t>
  </si>
  <si>
    <t>295
9/8/2019</t>
  </si>
  <si>
    <t>08
29/3/2019</t>
  </si>
  <si>
    <t>298
13/8/2019</t>
  </si>
  <si>
    <t>19
23/5/2018</t>
  </si>
  <si>
    <t>110
25/12/2018</t>
  </si>
  <si>
    <t>20
23/5/2018</t>
  </si>
  <si>
    <t>23
1/10/2018</t>
  </si>
  <si>
    <t>29
23/5/2019</t>
  </si>
  <si>
    <t>24
1/10/2018</t>
  </si>
  <si>
    <t>26
5/9/2018</t>
  </si>
  <si>
    <t>92
20/11/2018</t>
  </si>
  <si>
    <t>21
23/5/2018</t>
  </si>
  <si>
    <t>112
4/1/2019</t>
  </si>
  <si>
    <t>129
24/1/2019</t>
  </si>
  <si>
    <t>22
25/5/2018</t>
  </si>
  <si>
    <t>126
15/1/2019</t>
  </si>
  <si>
    <t>69
1/11/2018</t>
  </si>
  <si>
    <t>39
1/10/2018</t>
  </si>
  <si>
    <t xml:space="preserve">Đoàn Văn Long, Phạm Văn Long, Phạm Văn Dũng
</t>
  </si>
  <si>
    <t>Sậm- Tân Thịnh;</t>
  </si>
  <si>
    <t>388/HSPT    30/10/1998</t>
  </si>
  <si>
    <t>13             20/01/1999</t>
  </si>
  <si>
    <t>Vũ Văn Bằng</t>
  </si>
  <si>
    <t>Nguyễn Văn Tường</t>
  </si>
  <si>
    <t>Nguyễn Xuân Tường</t>
  </si>
  <si>
    <t>Nguyễn Sỹ Lực</t>
  </si>
  <si>
    <t>Hà Văn Minh</t>
  </si>
  <si>
    <t>Hà Văn Nhật</t>
  </si>
  <si>
    <t>Hà Thị Hiền</t>
  </si>
  <si>
    <t>Khu 3- TT. Kép</t>
  </si>
  <si>
    <t>80/HSST     18.11.2019</t>
  </si>
  <si>
    <t>100     14/01/2020</t>
  </si>
  <si>
    <t>70-3/1/2020</t>
  </si>
  <si>
    <t>24/3/2020</t>
  </si>
  <si>
    <t>64a/HSPT-16/5/2019</t>
  </si>
  <si>
    <t>244-1/7/2019</t>
  </si>
  <si>
    <t>160-3/4/2020</t>
  </si>
  <si>
    <t>Vinh Quang- Yên Mỹ</t>
  </si>
  <si>
    <t>61/HNGĐ    23/10/2019</t>
  </si>
  <si>
    <t>152       03/01/2020</t>
  </si>
  <si>
    <t xml:space="preserve">theo đơn </t>
  </si>
  <si>
    <t>theo đơn</t>
  </si>
  <si>
    <t>04/HSST
21/10/2019</t>
  </si>
  <si>
    <t xml:space="preserve">Trần Văn Khoa
</t>
  </si>
  <si>
    <t>Đồng 3- TT Kép</t>
  </si>
  <si>
    <t>34/DSST</t>
  </si>
  <si>
    <t>154       24/02/2020</t>
  </si>
  <si>
    <t>Trần Lan Anh</t>
  </si>
  <si>
    <t>61/DSST</t>
  </si>
  <si>
    <t xml:space="preserve">     99        12/02/2020</t>
  </si>
  <si>
    <t>Lại Văn Học</t>
  </si>
  <si>
    <t>31/DSST</t>
  </si>
  <si>
    <t>77  03/01/2020</t>
  </si>
  <si>
    <t>64   03/01/2020</t>
  </si>
  <si>
    <t>Bùi Văn Giang</t>
  </si>
  <si>
    <t>Hương Thân - Hương Sơn</t>
  </si>
  <si>
    <t>90/HSST
08/11/2019</t>
  </si>
  <si>
    <t>82
03/01/2020</t>
  </si>
  <si>
    <t>17/7/2020</t>
  </si>
  <si>
    <t>Nguyễn Văn Dương</t>
  </si>
  <si>
    <t>Nguyễn Văn Đức</t>
  </si>
  <si>
    <t>54/DS
31/10/2019</t>
  </si>
  <si>
    <t>143
21/2/2020</t>
  </si>
  <si>
    <t>27/8/2020</t>
  </si>
  <si>
    <t>Nguyễn Văn Đạt</t>
  </si>
  <si>
    <t>05/DS
25/01/2019</t>
  </si>
  <si>
    <t>08
01/10/2019</t>
  </si>
  <si>
    <t>188
04/3/2020</t>
  </si>
  <si>
    <t>DS TĐ</t>
  </si>
  <si>
    <t>Nguyễn Văn Thao</t>
  </si>
  <si>
    <t>305
18/3/2020</t>
  </si>
  <si>
    <t>HN TĐ</t>
  </si>
  <si>
    <t>Nguyễn Đức Duy</t>
  </si>
  <si>
    <t>84/HN
30/10/2008</t>
  </si>
  <si>
    <t>249
16/5/2016</t>
  </si>
  <si>
    <t>28/8/2020</t>
  </si>
  <si>
    <t>219-20/5/2020</t>
  </si>
  <si>
    <t>06 HSST-13/2/2020</t>
  </si>
  <si>
    <t>255-2/7/2020</t>
  </si>
  <si>
    <t>04HSST-17/1/2020</t>
  </si>
  <si>
    <t>253-2/7/2020</t>
  </si>
  <si>
    <t>222-20/5/2020</t>
  </si>
  <si>
    <t>Đào Vàn Hiếu</t>
  </si>
  <si>
    <t>76/HSST
27/11/2019</t>
  </si>
  <si>
    <t>139
4/3/2020</t>
  </si>
  <si>
    <t>15/7/2020</t>
  </si>
  <si>
    <t>Việt Hương - Hương Sơn</t>
  </si>
  <si>
    <t>06
01/10/2019</t>
  </si>
  <si>
    <t>28/7/2020</t>
  </si>
  <si>
    <t>Giáp Thị Ánh Tuyết</t>
  </si>
  <si>
    <t>180/HNGD
25/7/2017</t>
  </si>
  <si>
    <t xml:space="preserve">166
12/02/2020
</t>
  </si>
  <si>
    <t>44/HSST</t>
  </si>
  <si>
    <t xml:space="preserve">    197      22/4/2020</t>
  </si>
  <si>
    <t>Khu 3, Thị trấn Kép</t>
  </si>
  <si>
    <t>225/HSST</t>
  </si>
  <si>
    <t xml:space="preserve">    174      03/4/2020</t>
  </si>
  <si>
    <t>Công ty TNHH MTV HTVC</t>
  </si>
  <si>
    <t xml:space="preserve">    21      03/4/2020</t>
  </si>
  <si>
    <t xml:space="preserve">    255      20/8/2018</t>
  </si>
  <si>
    <t xml:space="preserve">    282      12/8/2020</t>
  </si>
  <si>
    <t xml:space="preserve">    239      02/7/2020</t>
  </si>
  <si>
    <t>70/DSST</t>
  </si>
  <si>
    <t xml:space="preserve">    222      20/5/2020</t>
  </si>
  <si>
    <t xml:space="preserve">    191      04/3/2020</t>
  </si>
  <si>
    <t xml:space="preserve">    17      18/3/2020</t>
  </si>
  <si>
    <t>Nguyễn Mạnh Hào</t>
  </si>
  <si>
    <t xml:space="preserve">    215      20/52020</t>
  </si>
  <si>
    <t>69/HSST</t>
  </si>
  <si>
    <t xml:space="preserve">    143      04/3/2020</t>
  </si>
  <si>
    <t>Nguyễn Xuân Tùng, Nguyễn Thị Hương</t>
  </si>
  <si>
    <t xml:space="preserve">    154      24/02/2020</t>
  </si>
  <si>
    <t>15/1/2020</t>
  </si>
  <si>
    <t xml:space="preserve">Nguyễn Văn Khiên, Vũ Thị Phương, 
</t>
  </si>
  <si>
    <t xml:space="preserve">Khu 3- TT Kép
</t>
  </si>
  <si>
    <t>30/7/2020</t>
  </si>
  <si>
    <t xml:space="preserve">Dương Thị Lệ, </t>
  </si>
  <si>
    <t xml:space="preserve">Hà Thị Thơm, </t>
  </si>
  <si>
    <t>Nam Lễ- Xương Lâm</t>
  </si>
  <si>
    <t xml:space="preserve">Nguyễn Văn Hùng, 
</t>
  </si>
  <si>
    <t xml:space="preserve">Nguyễn Thị Ngọc, 
</t>
  </si>
  <si>
    <t xml:space="preserve">Nguyễn Văn Hưng, </t>
  </si>
  <si>
    <t xml:space="preserve">Phạm Ngọc Thiện, </t>
  </si>
  <si>
    <t>Đông Thịnh- Xương Lâm</t>
  </si>
  <si>
    <t>Nam Lễ 3- Xương Lâm</t>
  </si>
  <si>
    <t xml:space="preserve"> Đông Thịnh- Xương Lâm</t>
  </si>
  <si>
    <t xml:space="preserve"> Quyết Tiến- Xương Lâm</t>
  </si>
  <si>
    <t>Thôn 5 Quyết Thắng 2-Xương Lâm</t>
  </si>
  <si>
    <t>Nguyễn Văn Kiên</t>
  </si>
  <si>
    <t>Hương Thân, Hương Sơn</t>
  </si>
  <si>
    <t>16/HSST28/3/2012</t>
  </si>
  <si>
    <t>156
18/3/2020</t>
  </si>
  <si>
    <t>14/9/2020</t>
  </si>
  <si>
    <t>Nguyễn Trọng Nghĩa</t>
  </si>
  <si>
    <t>Thôn 8, An Hà</t>
  </si>
  <si>
    <t>42
17/9/2019</t>
  </si>
  <si>
    <t>36
14/11/2019</t>
  </si>
  <si>
    <t>45
17/9/2019</t>
  </si>
  <si>
    <t>59
03/01/2020</t>
  </si>
  <si>
    <t>Hoàng Văn Hiếu</t>
  </si>
  <si>
    <t>Phố Bằng, An Hà</t>
  </si>
  <si>
    <t>17
06/3/2020</t>
  </si>
  <si>
    <t>213
20/5/2020</t>
  </si>
  <si>
    <t>17/9/2020</t>
  </si>
  <si>
    <t>Dương Văn Tân</t>
  </si>
  <si>
    <t>16
11/6/2019</t>
  </si>
  <si>
    <t>290
6/8/2020</t>
  </si>
  <si>
    <t>21/9/2020</t>
  </si>
  <si>
    <t>Lý Văn Hòa, Vy Thị Lê</t>
  </si>
  <si>
    <t>20
31/5/2018</t>
  </si>
  <si>
    <t>10
01/10/2018</t>
  </si>
  <si>
    <t>24/9/2020</t>
  </si>
  <si>
    <t>Vũ Văn Thao
Nguyễn THị Thơi</t>
  </si>
  <si>
    <t>Tổ dân phố Lèo, TT Kép</t>
  </si>
  <si>
    <t>54
6/8/2029</t>
  </si>
  <si>
    <t>26/01/2021</t>
  </si>
  <si>
    <t>Nguyễn Văn Lợi</t>
  </si>
  <si>
    <t xml:space="preserve">02/KDTM     </t>
  </si>
  <si>
    <t>27           02/7/2020</t>
  </si>
  <si>
    <t>05/DSST
22/4/2014</t>
  </si>
  <si>
    <t>92
17/11/2020</t>
  </si>
  <si>
    <t xml:space="preserve">Đồng Thị Thúy
</t>
  </si>
  <si>
    <t>25
15/9/2020</t>
  </si>
  <si>
    <t>69
02/11/2020</t>
  </si>
  <si>
    <t>18/3/2021</t>
  </si>
  <si>
    <t>Hoàng Triệu Thắng</t>
  </si>
  <si>
    <t>thôn 10, An Hà</t>
  </si>
  <si>
    <t>131
29/9/2020</t>
  </si>
  <si>
    <t>104
09/12/2020</t>
  </si>
  <si>
    <t>134
20/01/2021</t>
  </si>
  <si>
    <t>Trần Văn Duy, Nguyễn Tú Oạnh</t>
  </si>
  <si>
    <t>03/KDTM</t>
  </si>
  <si>
    <t xml:space="preserve">    11     20/01/2021</t>
  </si>
  <si>
    <t>Lương Văn Đào</t>
  </si>
  <si>
    <t>Tổ Lèo. TT Kép</t>
  </si>
  <si>
    <t xml:space="preserve">    106     09/12/2020</t>
  </si>
  <si>
    <t>Vũ Tất Thành, Triệu Thị Hương</t>
  </si>
  <si>
    <t>Thôn 4, xã Hương Lạc</t>
  </si>
  <si>
    <t>89/DSPT</t>
  </si>
  <si>
    <t xml:space="preserve">    63     05/10/2020</t>
  </si>
  <si>
    <t xml:space="preserve">    42     05/10/2020</t>
  </si>
  <si>
    <t>78/HSST</t>
  </si>
  <si>
    <t xml:space="preserve">    87     17/11/2020</t>
  </si>
  <si>
    <t xml:space="preserve">    112    20/01/2021</t>
  </si>
  <si>
    <t>Công ty trách nhiệm hữu hạn  Hải Tiến</t>
  </si>
  <si>
    <t>Thanh Lương, Quang
 Thịnh</t>
  </si>
  <si>
    <t>03
14/8/2019</t>
  </si>
  <si>
    <t>05
01/10/2019</t>
  </si>
  <si>
    <t xml:space="preserve">                                                                </t>
  </si>
  <si>
    <t>thôn 5, Nghĩa Hưng</t>
  </si>
  <si>
    <t>03/HSST
14/01/2020
232/HSPT
23/9/2020</t>
  </si>
  <si>
    <t>97 9/12/2020</t>
  </si>
  <si>
    <t>Việt Hương, Hương Sơn</t>
  </si>
  <si>
    <t>03/KDTM
15/01/2021</t>
  </si>
  <si>
    <t>23
01/4/2021</t>
  </si>
  <si>
    <t>23/6/2021</t>
  </si>
  <si>
    <t>02/HDTM
15/01/2021</t>
  </si>
  <si>
    <t>13
26/01/2021</t>
  </si>
  <si>
    <t>06/KDTM
17/02/2021</t>
  </si>
  <si>
    <t>22
01/4/2021</t>
  </si>
  <si>
    <t>02/KDTM
15/01/2021</t>
  </si>
  <si>
    <t>14
26/01/2021</t>
  </si>
  <si>
    <t>19
03/3/2021</t>
  </si>
  <si>
    <t xml:space="preserve">Nguyễn Văn Quyền; 
</t>
  </si>
  <si>
    <t>Công ty TNHH Đại Dũng</t>
  </si>
  <si>
    <t>01/KDTM</t>
  </si>
  <si>
    <t>APDS</t>
  </si>
  <si>
    <t>40/DS</t>
  </si>
  <si>
    <t>89                   10/01/2020</t>
  </si>
  <si>
    <t>16/DS</t>
  </si>
  <si>
    <t>71               02/11/2020</t>
  </si>
  <si>
    <t>01/DS; 110/PT</t>
  </si>
  <si>
    <t>79             12/11/2020</t>
  </si>
  <si>
    <t>27/DS</t>
  </si>
  <si>
    <t>75            12/11/2020</t>
  </si>
  <si>
    <t>122           09/12/2020</t>
  </si>
  <si>
    <t>02/DS</t>
  </si>
  <si>
    <t>209              01/4/2021</t>
  </si>
  <si>
    <t>238           06/5/2021</t>
  </si>
  <si>
    <t>24/8/2021</t>
  </si>
  <si>
    <t>Thôn 19 Thống Nhất- Xương Lâm (nay là thôn Nam Lễ)</t>
  </si>
  <si>
    <t>206-1/4/2021</t>
  </si>
  <si>
    <t>29
6/5/2021</t>
  </si>
  <si>
    <t>25/8/2021</t>
  </si>
  <si>
    <t>04/KDTM
22/01/2021</t>
  </si>
  <si>
    <t>31
5/7/2021</t>
  </si>
  <si>
    <t>08/KDTM
28/4/2021</t>
  </si>
  <si>
    <t>35
5/7/2021</t>
  </si>
  <si>
    <t xml:space="preserve">Nguyễn Trọng Đáng
</t>
  </si>
  <si>
    <t>Kép 11, Hương sơn</t>
  </si>
  <si>
    <t>05/DS
8/5/2020</t>
  </si>
  <si>
    <t>57/DS
05/10/2020</t>
  </si>
  <si>
    <t>06
5/10/2021</t>
  </si>
  <si>
    <t xml:space="preserve">Lương Ngọc Tuyến, Vũ Thị Lương; 
</t>
  </si>
  <si>
    <t xml:space="preserve">TDP Sậm, thị trấn Kép, huyện Lạng Giang, tỉnh Bắc Giang
</t>
  </si>
  <si>
    <t>TDP Sậm, thị trấn Kép, huyện Lạng Giang, tỉnh Bắc Giang</t>
  </si>
  <si>
    <t xml:space="preserve">Lương Ngọc tuyến, Vũ Thị Lương;
</t>
  </si>
  <si>
    <t>Lương Ngọc tuyến, Vũ Thị Lương;</t>
  </si>
  <si>
    <t xml:space="preserve">Lương Ngọc tuyến, Vũ Thị Lương; 
</t>
  </si>
  <si>
    <t>Phạm Văn Ý;</t>
  </si>
  <si>
    <t xml:space="preserve">Thôn 4, xã Hương Lạc, huyện Lạng Giang, tỉnh Bắc Giang
</t>
  </si>
  <si>
    <t xml:space="preserve">PHạm Văn Ý; 
</t>
  </si>
  <si>
    <t xml:space="preserve">Tô Thị Nhung, Nguyễn Xuân Thảo; </t>
  </si>
  <si>
    <t>TDP Đồng 3, thị trấn Kép</t>
  </si>
  <si>
    <t>27/DSST</t>
  </si>
  <si>
    <t>182            03/3/2021</t>
  </si>
  <si>
    <t>28/DSST</t>
  </si>
  <si>
    <t>161            03/3/2021</t>
  </si>
  <si>
    <t>07/DSST</t>
  </si>
  <si>
    <t>08/DSST</t>
  </si>
  <si>
    <t>247            02/7/2020</t>
  </si>
  <si>
    <t>248            02/7/2020</t>
  </si>
  <si>
    <t>45/DSST</t>
  </si>
  <si>
    <t>Nguyễn Văn Khoa</t>
  </si>
  <si>
    <t>TDP Sậm, thị trấn Kép</t>
  </si>
  <si>
    <t>11/DSST</t>
  </si>
  <si>
    <t>118      08/3/2018</t>
  </si>
  <si>
    <t>Đỗ Thị Nhung</t>
  </si>
  <si>
    <t>30/HNGĐ</t>
  </si>
  <si>
    <t>Nguyễn Đức Giang</t>
  </si>
  <si>
    <t>TDP Hải, thị trấn Kép</t>
  </si>
  <si>
    <t>108/HSPT</t>
  </si>
  <si>
    <t>249      23/7/2021</t>
  </si>
  <si>
    <t>Đinh Thanh Tùng</t>
  </si>
  <si>
    <t>02
15/3/2019</t>
  </si>
  <si>
    <t>Nguyễn Ngọc Tú</t>
  </si>
  <si>
    <t>Nguyễn Văn Tấn</t>
  </si>
  <si>
    <t>16
02/11/2020</t>
  </si>
  <si>
    <t>Nguyễn Thế Bằng</t>
  </si>
  <si>
    <t>19/DS
09/9/2020</t>
  </si>
  <si>
    <t>208
01/4/2021</t>
  </si>
  <si>
    <t>92/HSST
10/7/2020</t>
  </si>
  <si>
    <t>Lê Duy Huy</t>
  </si>
  <si>
    <t>250
23/7/2021</t>
  </si>
  <si>
    <t>Nguyễn Thị Viên</t>
  </si>
  <si>
    <t>11/DS
01/4/2021</t>
  </si>
  <si>
    <t>291
5/7/2021</t>
  </si>
  <si>
    <t>20/9/2021</t>
  </si>
  <si>
    <t>Hoàng Văn Tài</t>
  </si>
  <si>
    <t>Ẻm, An Hà</t>
  </si>
  <si>
    <t>41/HS
30/10/2020</t>
  </si>
  <si>
    <t>111
20/01/2021</t>
  </si>
  <si>
    <t>Nguyễn Văn Mở</t>
  </si>
  <si>
    <t>67/HS
25/10/2019</t>
  </si>
  <si>
    <t>142
4/3/2020</t>
  </si>
  <si>
    <t>22/9/2021</t>
  </si>
  <si>
    <t>Bùi Đức Sơn</t>
  </si>
  <si>
    <t>Hưởng 8, Hương Sơn</t>
  </si>
  <si>
    <t>02/HS
28/01/2021
60/HS
14/5/2021</t>
  </si>
  <si>
    <t>232
5/7/2021</t>
  </si>
  <si>
    <t>Hoàng Văn Trường, Hoàng Văn Hiếu</t>
  </si>
  <si>
    <t>17/HS
6/3/2020
93/HS
18/8/2020</t>
  </si>
  <si>
    <t>45
5/10/2020</t>
  </si>
  <si>
    <t>16/9/2021</t>
  </si>
  <si>
    <t>Lê Văn Giang</t>
  </si>
  <si>
    <t>84/HS
29/9/2020</t>
  </si>
  <si>
    <t>132
20/01/2021</t>
  </si>
  <si>
    <t>Trần Ngọc Tám</t>
  </si>
  <si>
    <t>18/DS
13/8/2014</t>
  </si>
  <si>
    <t>29
6/11/2019</t>
  </si>
  <si>
    <t>15/9/2021</t>
  </si>
  <si>
    <t>Lưu Văn Dũng</t>
  </si>
  <si>
    <t>Tân Mỹ, Tân Thanh</t>
  </si>
  <si>
    <t>63/DS
15/11/2019</t>
  </si>
  <si>
    <t>134
21/2/2020</t>
  </si>
  <si>
    <t>Phạm Thị Lưu</t>
  </si>
  <si>
    <t>56 24/05/2017</t>
  </si>
  <si>
    <t>96 24/05/2017</t>
  </si>
  <si>
    <t>95 24/05/2017</t>
  </si>
  <si>
    <t>94 24/05/2017</t>
  </si>
  <si>
    <t>197         03/4/2020</t>
  </si>
  <si>
    <t>HS khác
Ma túy</t>
  </si>
  <si>
    <t>AP DS</t>
  </si>
  <si>
    <t>Phúc Mãn, Xuân Hương</t>
  </si>
  <si>
    <t>HS đã chuyển sổ</t>
  </si>
  <si>
    <t>Hà Văn Cương</t>
  </si>
  <si>
    <t>Hoa, Xuân Hương</t>
  </si>
  <si>
    <t>59/HS
28/6/2013</t>
  </si>
  <si>
    <t>326
31/7/2013</t>
  </si>
  <si>
    <t>Hương Mãn, Xuân Hương</t>
  </si>
  <si>
    <t>10/QĐST -DS
15/7/2015</t>
  </si>
  <si>
    <t>173
01/9/2015</t>
  </si>
  <si>
    <t>APDS đã chuyển sổ</t>
  </si>
  <si>
    <t>CTy TNHH Minh Quân</t>
  </si>
  <si>
    <t>03/KDTM
22/2/2018</t>
  </si>
  <si>
    <t>AP Tín dụng đã chuyển sổ</t>
  </si>
  <si>
    <t>Hà Văn Xanh</t>
  </si>
  <si>
    <t>48/HS
23/6/2011</t>
  </si>
  <si>
    <t>02
03/10/2011</t>
  </si>
  <si>
    <t>AP +phạt đã chuyển sổ</t>
  </si>
  <si>
    <t>Hà Thị Lan</t>
  </si>
  <si>
    <t>Lẻ, Xuân Hương</t>
  </si>
  <si>
    <t>87/HSST
23/6/2017</t>
  </si>
  <si>
    <t>100
16/3/2018</t>
  </si>
  <si>
    <t>AP đã chuyển sổ</t>
  </si>
  <si>
    <t>Nguyễn Văn Hùng</t>
  </si>
  <si>
    <t>88
20/01/2011</t>
  </si>
  <si>
    <t>AP + truy thu đã chuyển sổ</t>
  </si>
  <si>
    <t>Phương Văn Hiển</t>
  </si>
  <si>
    <t>126/HS
28/8/2006</t>
  </si>
  <si>
    <t>259
21/5/2013</t>
  </si>
  <si>
    <t>AP + phạt đã chuyển sổ</t>
  </si>
  <si>
    <t>Nguyễn Văn sâm</t>
  </si>
  <si>
    <t>277/HSST
28/11/2013
184/HSPT
21/8/2013</t>
  </si>
  <si>
    <t>166
4/5/2016</t>
  </si>
  <si>
    <t>Phạm Văn Tuất</t>
  </si>
  <si>
    <t>184/HSST
21/8/2013
277/HSPT
28/11/2013</t>
  </si>
  <si>
    <t>186
26/5/2016</t>
  </si>
  <si>
    <t>AP +Phạt đã chuyển sổ</t>
  </si>
  <si>
    <t>32/HSST
24/2/2014</t>
  </si>
  <si>
    <t>389
5/5/2014</t>
  </si>
  <si>
    <t>Nguyễn Văn Tú</t>
  </si>
  <si>
    <t>03/HSST
15/01/2014
91/HSPT
07/4/2014</t>
  </si>
  <si>
    <t>451
6/6/2014</t>
  </si>
  <si>
    <t>64/HSST
15/8/2012</t>
  </si>
  <si>
    <t>124/HSST
03/7/2014
37/HSPT
07/4/2015</t>
  </si>
  <si>
    <t>313
12/6/2015</t>
  </si>
  <si>
    <t>Trần Văn Công</t>
  </si>
  <si>
    <t>280
31/5/2013</t>
  </si>
  <si>
    <t>AP + Phạt + XCQNN đã chuyển sổ</t>
  </si>
  <si>
    <t>Vương Minh Xuân</t>
  </si>
  <si>
    <t>06/HSST
20/01/2011</t>
  </si>
  <si>
    <t>114
25/3/2011</t>
  </si>
  <si>
    <t>51
03/11/2011</t>
  </si>
  <si>
    <t>Hà văn Hân</t>
  </si>
  <si>
    <t>69
13/10/2014</t>
  </si>
  <si>
    <t>Nguyễn Văn Thưởng</t>
  </si>
  <si>
    <t>86/HSST
12/5/2014</t>
  </si>
  <si>
    <t>545
20/8/2014</t>
  </si>
  <si>
    <t>Ap đã chuyển sổ</t>
  </si>
  <si>
    <t>47A/HSST
04/5/2018</t>
  </si>
  <si>
    <t>132
04/5/2018</t>
  </si>
  <si>
    <t>Nguyễn quốc Chứ</t>
  </si>
  <si>
    <t>448
6/6/2014</t>
  </si>
  <si>
    <t>47A/HSST
19/9/2017
330A/HSPT
27/11/2017</t>
  </si>
  <si>
    <t>68
10/01/2018</t>
  </si>
  <si>
    <t>BT theo đơn đã chuyển sổ</t>
  </si>
  <si>
    <t>Hà Minh Đệ</t>
  </si>
  <si>
    <t>TĐ đã chuyển sổ</t>
  </si>
  <si>
    <t>301
12/6/2015</t>
  </si>
  <si>
    <t>Hà Thành Chung</t>
  </si>
  <si>
    <t>Vườn, Xuân Hương</t>
  </si>
  <si>
    <t>130A/HNGĐ
07/7/2016</t>
  </si>
  <si>
    <t>125
21/12/2016</t>
  </si>
  <si>
    <t>Nguyễn Văn Sỹ</t>
  </si>
  <si>
    <t>11/DS
10/4/20169</t>
  </si>
  <si>
    <t>224
6/6/2019</t>
  </si>
  <si>
    <t>TĐ chưa chuyển sổ</t>
  </si>
  <si>
    <t>58
02/11/2020</t>
  </si>
  <si>
    <t>16/HSST
02/3/2021</t>
  </si>
  <si>
    <t>02/HSST
25/2/2019</t>
  </si>
  <si>
    <t>AP chưa chuyển sổ</t>
  </si>
  <si>
    <t>200
4/6/2019</t>
  </si>
  <si>
    <t>41/DS
08/11/2019</t>
  </si>
  <si>
    <t>179
24/2/2020</t>
  </si>
  <si>
    <t>36/DS
09/9/2019</t>
  </si>
  <si>
    <t>181
24/2/2020</t>
  </si>
  <si>
    <t xml:space="preserve">Phạm Văn Long
</t>
  </si>
  <si>
    <t>20/HS
21/4/2016</t>
  </si>
  <si>
    <t>03/DS
17/4/2014</t>
  </si>
  <si>
    <t>40/HS
8/7/2016</t>
  </si>
  <si>
    <t>AP + Phạt</t>
  </si>
  <si>
    <t>25/DS
16/9/2016</t>
  </si>
  <si>
    <t>AP</t>
  </si>
  <si>
    <t>230/HN
13/11/2015</t>
  </si>
  <si>
    <t>109/HN
31/8/2011</t>
  </si>
  <si>
    <t>15/DS
29/9/2017</t>
  </si>
  <si>
    <t>07/KDTM
5/7/2018</t>
  </si>
  <si>
    <t>06
1/10/2018</t>
  </si>
  <si>
    <t>37
15/2/2019</t>
  </si>
  <si>
    <t>71/DS
2/7/2019</t>
  </si>
  <si>
    <t>12
01/10/2019</t>
  </si>
  <si>
    <t>Đào Văn Sang</t>
  </si>
  <si>
    <t>72/HS
8/9/2020</t>
  </si>
  <si>
    <t>67
17/11/2020</t>
  </si>
  <si>
    <t xml:space="preserve">Nguyễn Công Hoàng </t>
  </si>
  <si>
    <t>68
17/11/2020</t>
  </si>
  <si>
    <t>phạt</t>
  </si>
  <si>
    <t xml:space="preserve">Nguyễn Đình Quang </t>
  </si>
  <si>
    <t>37/HS
2/3/2021</t>
  </si>
  <si>
    <t>213
1/4/2021</t>
  </si>
  <si>
    <t>34
5/7/2021</t>
  </si>
  <si>
    <t>Án phí</t>
  </si>
  <si>
    <t xml:space="preserve"> 49/HN
25/9/2017</t>
  </si>
  <si>
    <t>phạt + Án phí</t>
  </si>
  <si>
    <t>án phí</t>
  </si>
  <si>
    <t xml:space="preserve"> Nam Tiến- Xương Lâm</t>
  </si>
  <si>
    <t>31/DS
7/11/2016</t>
  </si>
  <si>
    <t>theo đơn
chuyển sổ</t>
  </si>
  <si>
    <t>AP + phạt
chuyển sổ</t>
  </si>
  <si>
    <t xml:space="preserve"> Nam Lễ- Xương Lâm</t>
  </si>
  <si>
    <t>124/HSST
26/11/2007</t>
  </si>
  <si>
    <t>64-
22/1/2008</t>
  </si>
  <si>
    <t>chuyển sổ
AP+Phạt +SC</t>
  </si>
  <si>
    <t xml:space="preserve">Đào Văn Phú, 
</t>
  </si>
  <si>
    <t xml:space="preserve">  Nam Lễ- Xương Lâm
</t>
  </si>
  <si>
    <t>120/HSST-
29/11/2012</t>
  </si>
  <si>
    <t>227-
23/4/2013</t>
  </si>
  <si>
    <t xml:space="preserve"> Nam Tiến 1- Xương Lâm
</t>
  </si>
  <si>
    <t>106/HSST-
19/11/2013</t>
  </si>
  <si>
    <t>465-
18/7/2014</t>
  </si>
  <si>
    <t xml:space="preserve">Nam Lễ 3- Xương Lâm
</t>
  </si>
  <si>
    <t>469/HSPT-
15/8/2016</t>
  </si>
  <si>
    <t>178-
9/7/2018</t>
  </si>
  <si>
    <t xml:space="preserve"> Nam Tiến- Xương Tiến</t>
  </si>
  <si>
    <t>80/HSST-
5/9/2014</t>
  </si>
  <si>
    <t>245-
24/3/2015</t>
  </si>
  <si>
    <t>23/HSST-
15/7/2014</t>
  </si>
  <si>
    <t>74-
13/10/2014</t>
  </si>
  <si>
    <t>AP 
chuyển sổ</t>
  </si>
  <si>
    <t xml:space="preserve">Nguyễn Văn Hoàng, </t>
  </si>
  <si>
    <t xml:space="preserve"> Quyết Thắng 3- Xương Lâm</t>
  </si>
  <si>
    <t>206/HSST
-19/11/2018</t>
  </si>
  <si>
    <t>175-
5/3/2019</t>
  </si>
  <si>
    <t>AP+Truy thu</t>
  </si>
  <si>
    <t xml:space="preserve">Nguyễn Thị Huyền, </t>
  </si>
  <si>
    <t>Liên Hòa- Xương Lâm</t>
  </si>
  <si>
    <t>12/DS
11/4/2019</t>
  </si>
  <si>
    <t xml:space="preserve">Võ Hoàng Quý, </t>
  </si>
  <si>
    <t>35/DS
9/9/2019</t>
  </si>
  <si>
    <t xml:space="preserve"> Thôn 3- Liên Hòa- Xương Lâm</t>
  </si>
  <si>
    <t>03/DS
1/2/2018</t>
  </si>
  <si>
    <t xml:space="preserve">Nguyễn Văn Thắng, </t>
  </si>
  <si>
    <t>Quyết Thắng 1- Xương Lâm</t>
  </si>
  <si>
    <t xml:space="preserve">Nguyễn Thị Ngọc, </t>
  </si>
  <si>
    <t>197HS
10/12/2019</t>
  </si>
  <si>
    <t>16/HS
27/2/2020</t>
  </si>
  <si>
    <t xml:space="preserve">Luyện Hoàng Xuân, </t>
  </si>
  <si>
    <t>AP + phạt</t>
  </si>
  <si>
    <t xml:space="preserve">Nguyễn Văn Quân, </t>
  </si>
  <si>
    <t xml:space="preserve"> Thôn 3 Liên Hòa- Xương Lâm</t>
  </si>
  <si>
    <t xml:space="preserve">Nguyễn Văn Đức, </t>
  </si>
  <si>
    <t xml:space="preserve">Đặng Xuân Thủy </t>
  </si>
  <si>
    <t>01/DS
19/02/2021</t>
  </si>
  <si>
    <t xml:space="preserve">Lại Văn Sơn, Giáp Thị Hoa, </t>
  </si>
  <si>
    <t>25KDTM
18/6/2019</t>
  </si>
  <si>
    <t xml:space="preserve">Lại Văn Sơn, Giáp Thị Hoa,  </t>
  </si>
  <si>
    <t xml:space="preserve">Nam Lễ 2- Xương Lâm </t>
  </si>
  <si>
    <t>ko tính việc</t>
  </si>
  <si>
    <t>Tuấn Mỹ, xã Tân Thanh</t>
  </si>
  <si>
    <t>Nguyễn thị Nga</t>
  </si>
  <si>
    <t>Tuấn Thịnh, xã Tân Thanh</t>
  </si>
  <si>
    <t>Nguyễn Văn Lâm, Nguyễn Thị Nga</t>
  </si>
  <si>
    <t>Chi Lễ, Mỹ Thái</t>
  </si>
  <si>
    <t>30/HSST
5/3/2014</t>
  </si>
  <si>
    <t>431
5/3/2014</t>
  </si>
  <si>
    <t>Chuyển sổ</t>
  </si>
  <si>
    <t>Hoàng Văn Bình</t>
  </si>
  <si>
    <t>Cầu Trong, Mỹ Thái</t>
  </si>
  <si>
    <t>10/HSST
28/2/2012</t>
  </si>
  <si>
    <t>251
18/6/2012</t>
  </si>
  <si>
    <t>Hà Văn Dậu</t>
  </si>
  <si>
    <t>Cầu Ngoài, Mỹ Thái</t>
  </si>
  <si>
    <t>15/HSST
21/3/2013</t>
  </si>
  <si>
    <t>254
8/5/2013</t>
  </si>
  <si>
    <t>Hà Văn Xuân</t>
  </si>
  <si>
    <t>Thôn Cả, Mỹ Thái</t>
  </si>
  <si>
    <t>253
5/5/2013</t>
  </si>
  <si>
    <t>Hà Văn Định</t>
  </si>
  <si>
    <t>53/HSST
27/10/2017</t>
  </si>
  <si>
    <t>47
1/12/2017</t>
  </si>
  <si>
    <t>133/HSST
30/6/2011</t>
  </si>
  <si>
    <t>49
3/11/2013</t>
  </si>
  <si>
    <t>Đỗ Anh Văn</t>
  </si>
  <si>
    <t>Cả, M ỹ Thái</t>
  </si>
  <si>
    <t>14/HSST
23/8/2013</t>
  </si>
  <si>
    <t>29
25/10/2013</t>
  </si>
  <si>
    <t>16/DSST
7/7/2017</t>
  </si>
  <si>
    <t>101
5/10/2017</t>
  </si>
  <si>
    <t>Hà Thị Huế</t>
  </si>
  <si>
    <t>25/HNGĐ
20/11/2014</t>
  </si>
  <si>
    <t>202
13/5/2015</t>
  </si>
  <si>
    <t>Trịnh Văn Trung</t>
  </si>
  <si>
    <t>29
9/11/2017</t>
  </si>
  <si>
    <t>Ngô Văn Phương</t>
  </si>
  <si>
    <t>75/HSST
20/4/2011</t>
  </si>
  <si>
    <t>193
8/8/2011</t>
  </si>
  <si>
    <t>Nguyễn Văn Tuyên</t>
  </si>
  <si>
    <t>146
6/6/2014</t>
  </si>
  <si>
    <t>79/HSST
6/9/2013</t>
  </si>
  <si>
    <t>338
11/4/2014</t>
  </si>
  <si>
    <t>149/HSST
25/7/2011</t>
  </si>
  <si>
    <t>312
31/7/2013</t>
  </si>
  <si>
    <t>Trần Văn Huệ</t>
  </si>
  <si>
    <t>139/HNGĐ
15/7/2015</t>
  </si>
  <si>
    <t>248
16/5/2016</t>
  </si>
  <si>
    <t>77/HSST
26/12/2018</t>
  </si>
  <si>
    <t>58/HSST
24/7/2019</t>
  </si>
  <si>
    <t>11
1/10/2019</t>
  </si>
  <si>
    <t>Nguyễn Văn khoản</t>
  </si>
  <si>
    <t>180
3/4/2020</t>
  </si>
  <si>
    <t>181
3/4/2020</t>
  </si>
  <si>
    <t>156/HNGĐ
15/7/2019</t>
  </si>
  <si>
    <t>450
3/9/2019</t>
  </si>
  <si>
    <t>427
6/8/2019</t>
  </si>
  <si>
    <t>15
6/8/2019</t>
  </si>
  <si>
    <t>31
1/10/2020</t>
  </si>
  <si>
    <t>Nguyễn Văn Tuấn</t>
  </si>
  <si>
    <t>95/HSST
24/8/2020</t>
  </si>
  <si>
    <t>Hà Văn Liêm</t>
  </si>
  <si>
    <t>13/HNGĐ
15/1/2020</t>
  </si>
  <si>
    <t>113
4/1/2021</t>
  </si>
  <si>
    <t>Bùi Thị Tuyết
Phạm NGọc Lương</t>
  </si>
  <si>
    <t>Kép 11 Hương Sơn</t>
  </si>
  <si>
    <t>Phan Thành Sơn, đc: TDP Chu Nguyên- Thị trấn Vôi</t>
  </si>
  <si>
    <t>65
10/4/2014</t>
  </si>
  <si>
    <t>430
6/6/2014</t>
  </si>
  <si>
    <t>30/8/2017</t>
  </si>
  <si>
    <t xml:space="preserve">Trần Văn Thanh, đc: Phố Vôi- Thị trấn Vôi
</t>
  </si>
  <si>
    <t>8
17/2/2006</t>
  </si>
  <si>
    <t>26
14/3/2006</t>
  </si>
  <si>
    <t xml:space="preserve">Trần Đức Hoàng, đc: Toàn mỹ- Thị trấn Vôi
</t>
  </si>
  <si>
    <t>60
27/5/2015</t>
  </si>
  <si>
    <t>353
20/7/2015</t>
  </si>
  <si>
    <t>31/7/2020</t>
  </si>
  <si>
    <t>Lê Xuân Quyết, đc: TDP Chu Nguyên- Thị trấn Vôi</t>
  </si>
  <si>
    <t>6
16/9/2008</t>
  </si>
  <si>
    <t>15
3/11/2008</t>
  </si>
  <si>
    <t>Trịnh Công Hùng, đc: Nguyễn- Thị trấn Vôi</t>
  </si>
  <si>
    <t>22
28/2/2011</t>
  </si>
  <si>
    <t>50
3/11/2011</t>
  </si>
  <si>
    <t>Bạch Văn Quỳnh, đc: TDP Chu Nguyên- Thị trấn Vôi</t>
  </si>
  <si>
    <t>181
6/9/2011</t>
  </si>
  <si>
    <t>60
5/12/2011</t>
  </si>
  <si>
    <t>18/9/2017</t>
  </si>
  <si>
    <t>Nguyễn Đan Quế, đc: Toàn mỹ- Thị trấn Vôi</t>
  </si>
  <si>
    <t>153
19/7/2012</t>
  </si>
  <si>
    <t>203
18/3/2013</t>
  </si>
  <si>
    <t>18/10/2017</t>
  </si>
  <si>
    <t>3
27/4/2011</t>
  </si>
  <si>
    <t>120
21/6/2011</t>
  </si>
  <si>
    <t>Khổng Việt Hùng, đc: Chu Nguyên- Thị trấn Vôi</t>
  </si>
  <si>
    <t>72
29/10/2009</t>
  </si>
  <si>
    <t>59
16/12/2009</t>
  </si>
  <si>
    <t>25/7/2017</t>
  </si>
  <si>
    <t>Vũ Thị Hương, đc: Phố Vôi- Thị trấn Vôi</t>
  </si>
  <si>
    <t>107
4/7/2012</t>
  </si>
  <si>
    <t>27
5/10/2012</t>
  </si>
  <si>
    <t>Nguyễn Văn Sự, đc: Toàn mỹ- Thị trấn Vôi</t>
  </si>
  <si>
    <t>105
19/11/2013</t>
  </si>
  <si>
    <t>243
17/1/2014</t>
  </si>
  <si>
    <t>Nguyễn Đức Toàn;
Bùi Thị Kim Hợp</t>
  </si>
  <si>
    <t>27
11/11/2014</t>
  </si>
  <si>
    <t>142
22/5/2015</t>
  </si>
  <si>
    <t>Đào Thị Hoa;
Vũ Văn Phong,</t>
  </si>
  <si>
    <t>4
2/5/2013</t>
  </si>
  <si>
    <t>112
2/6/2017</t>
  </si>
  <si>
    <t>Cao Đăng Toản, sn 1990, TDP Toàn Mỹ- Vôi</t>
  </si>
  <si>
    <t>15/5/2017</t>
  </si>
  <si>
    <t>14/12/2017</t>
  </si>
  <si>
    <t>15/9/2020</t>
  </si>
  <si>
    <t xml:space="preserve">Đỗ Trọng Dũng, TDP Chu Nguyên- Thị trấn Vôi
</t>
  </si>
  <si>
    <t>31
10/3/2014</t>
  </si>
  <si>
    <t>543
20/8/2014</t>
  </si>
  <si>
    <t>24/8/2020</t>
  </si>
  <si>
    <t xml:space="preserve">Hoàng Văn Tuân, sn 1988, đc: TDP Phi Mô- TT Vôi
</t>
  </si>
  <si>
    <t>68
4/9/2016</t>
  </si>
  <si>
    <t>135
22/3/2016</t>
  </si>
  <si>
    <t>68
4/9/2015</t>
  </si>
  <si>
    <t>134
22/3/2016</t>
  </si>
  <si>
    <t>88
11/3/2016</t>
  </si>
  <si>
    <t>167
4/5/2016</t>
  </si>
  <si>
    <t>24/4/2019</t>
  </si>
  <si>
    <t xml:space="preserve">Nguyễn Ngọc Cường
Nguyễn Thị Bình
</t>
  </si>
  <si>
    <t>12
2/12/2015</t>
  </si>
  <si>
    <t>04
4/5/2016</t>
  </si>
  <si>
    <t>15/8/2019</t>
  </si>
  <si>
    <t>02
31/3/2014</t>
  </si>
  <si>
    <t>143
6/6/2014</t>
  </si>
  <si>
    <t xml:space="preserve">Ngô Văn Hà, sn 1991, TDP Phú Độ- Vôi
</t>
  </si>
  <si>
    <t>02
1/2/2018</t>
  </si>
  <si>
    <t>145
25/5/2018</t>
  </si>
  <si>
    <t>13/5/2020</t>
  </si>
  <si>
    <t>282
18/12/2014</t>
  </si>
  <si>
    <t>243
24/3/2015</t>
  </si>
  <si>
    <t xml:space="preserve">Lê Văn Nghị, sn 1983, đc: TDP Hoành Sơn- Vôi
</t>
  </si>
  <si>
    <t>13
19/3/2013</t>
  </si>
  <si>
    <t>258
21/5/2013</t>
  </si>
  <si>
    <t>13/3/2019</t>
  </si>
  <si>
    <t xml:space="preserve">Đinh Văn Ngọ, sn 1966, đc: TDP Tân Thành- Vôi
</t>
  </si>
  <si>
    <t>17
22/3/1999</t>
  </si>
  <si>
    <t>99
26/12/2016</t>
  </si>
  <si>
    <t xml:space="preserve">Nguyễn Anh Cường, sn 1971, đc: TDP Phú Độ- Vôi
</t>
  </si>
  <si>
    <t>240
26/10/2011</t>
  </si>
  <si>
    <t>91
26/12/2011</t>
  </si>
  <si>
    <t>23/5/2019</t>
  </si>
  <si>
    <t>166
15/8/2014</t>
  </si>
  <si>
    <t>72
13/10/2014</t>
  </si>
  <si>
    <t>02
4/1/2013</t>
  </si>
  <si>
    <t>262
21/5/2013</t>
  </si>
  <si>
    <t xml:space="preserve">Lê Ngọc Thành, sn 1975, đc: Đại Phú 2- Vôi
</t>
  </si>
  <si>
    <t>100
30/10/2013</t>
  </si>
  <si>
    <t>180
16/12/2013</t>
  </si>
  <si>
    <t>29/4/2019</t>
  </si>
  <si>
    <t xml:space="preserve">Phùng Ngọc Anh, sn 1984, đc: Quảng Mô- Vôi
</t>
  </si>
  <si>
    <t>328A
24/12/2013</t>
  </si>
  <si>
    <t>275
4/3/2014</t>
  </si>
  <si>
    <t>Nguyễn Ngọc Cường
Nguyễn Thị Bình sn 1967
Đại Phú 1- Vôi</t>
  </si>
  <si>
    <t>8
8/5/2018</t>
  </si>
  <si>
    <t>203
14/6/2018</t>
  </si>
  <si>
    <t>14/8/2020</t>
  </si>
  <si>
    <t xml:space="preserve">Hoàng Ngọc Châu, sn 1993,đc: Phi Mô- Vôi
</t>
  </si>
  <si>
    <t>38
25/4/2014</t>
  </si>
  <si>
    <t>516
20/8/2014</t>
  </si>
  <si>
    <t xml:space="preserve">Nguyễn Văn Hồng, sn 1972, đc: Phú Độ- Vôi 
</t>
  </si>
  <si>
    <t>73
13/10/2014</t>
  </si>
  <si>
    <t>24/5/2019</t>
  </si>
  <si>
    <t xml:space="preserve">Nguyễn Thành Luân, sn 1988, đc: Đại Phú 2- Vôi
</t>
  </si>
  <si>
    <t>123
1/7/2014</t>
  </si>
  <si>
    <t>70
13/10/2014</t>
  </si>
  <si>
    <t xml:space="preserve">Nguyễn Quang Thông, sn 1973, đc: TDP Phi Mô- Vôi
</t>
  </si>
  <si>
    <t>186
29/8/2013</t>
  </si>
  <si>
    <t>86
12/11/2013</t>
  </si>
  <si>
    <t>14/5/2019</t>
  </si>
  <si>
    <t xml:space="preserve">Hoàng Văn Tuấn sn 1980, Trần Thị Nguyệt sn 1981, đc: Đại Phú 1- Vôi
</t>
  </si>
  <si>
    <t>15
25/5/2018</t>
  </si>
  <si>
    <t>8
1/10/2018</t>
  </si>
  <si>
    <t>19/6/2020</t>
  </si>
  <si>
    <t xml:space="preserve">Phạm hồng Phong, sn 1993, TDP Phú Độ- Vôi
</t>
  </si>
  <si>
    <t>74
20/8/2014</t>
  </si>
  <si>
    <t>85
30/10/2014</t>
  </si>
  <si>
    <t>22/4/2020</t>
  </si>
  <si>
    <t xml:space="preserve">Lê VĂn tuân,
Hà Thị Huyên, đc: An Mỹ- Vôi
</t>
  </si>
  <si>
    <t>18
18/6/2009</t>
  </si>
  <si>
    <t>102
3/12/2018</t>
  </si>
  <si>
    <t>Phạm Thị Quế, sn 1980
Nguyễn Quang Luyện, sn 1976, đc: Tân Thành- Vôi</t>
  </si>
  <si>
    <t>27
18/9/2018</t>
  </si>
  <si>
    <t>57
1/11/2018</t>
  </si>
  <si>
    <t>Trần Thị Hương, sn 1972, đc: Thôn Nguyễn- thị trấn Vôi</t>
  </si>
  <si>
    <t>09/DSST-27/3/2019</t>
  </si>
  <si>
    <t>189-17/5/2019</t>
  </si>
  <si>
    <t>185-17/5/2019</t>
  </si>
  <si>
    <t>Ngô Văn Lâm, Nguyễn Thị Bình, đc: Phố Vôi- thị trấn Vôi</t>
  </si>
  <si>
    <t>08/DSST-13/4/2007;
09/PT-09/8/2007</t>
  </si>
  <si>
    <t>175-18/4/2019</t>
  </si>
  <si>
    <t>13/9/2019</t>
  </si>
  <si>
    <t>Công ty TNHH FBC do ông Nguyễn Văn Hiện là giám đốc đại diện, đc: Tân Luận- Vôi</t>
  </si>
  <si>
    <t>08-17/4/2019</t>
  </si>
  <si>
    <t>46-17/5/2019</t>
  </si>
  <si>
    <t>17/9/2019</t>
  </si>
  <si>
    <t>Nguyễn Anh tuấn, sn 1980, đc: TDP Tân Thành- Vôi</t>
  </si>
  <si>
    <t>65-21/11/2019</t>
  </si>
  <si>
    <t>94-12/2/2020</t>
  </si>
  <si>
    <t>Hoàng Văn Hùng, sn 1983, đc: Hoành Sơn- Vôi</t>
  </si>
  <si>
    <t>62-QĐST HN-29/4/2014</t>
  </si>
  <si>
    <t>479-13/7/2020</t>
  </si>
  <si>
    <t>Nguyễn Thị Lương và Nguyễn Hà Vinh, đc: TDP Nguyễn- TT Vôi</t>
  </si>
  <si>
    <t>46-20/3/2020</t>
  </si>
  <si>
    <t>193- 20/3/2020</t>
  </si>
  <si>
    <t xml:space="preserve">Nguyễn Văn (Anh) Tuấn, sn 1976 và Lương Thị Hằng, sn 1988, đc: TDP Thôn Nguyễn- TT Vôi </t>
  </si>
  <si>
    <t>33-30/8/2019</t>
  </si>
  <si>
    <t>158-24/2/2020</t>
  </si>
  <si>
    <t xml:space="preserve">Nguyễn Thị Lương sn 1973 và Hà Văn Vinh sn 1972, </t>
  </si>
  <si>
    <t>46-09/10/2019</t>
  </si>
  <si>
    <t>169-24/2/2020</t>
  </si>
  <si>
    <t>Công ty TNHH Phú Gia Khánh, đc: Cẩy- Hương Sơn</t>
  </si>
  <si>
    <t>01-16/9/2019</t>
  </si>
  <si>
    <t>09-14/11/2019</t>
  </si>
  <si>
    <t>25/01/2021</t>
  </si>
  <si>
    <t>Trần Thị Hợp (tức Đào) sn 1955, đc: Phố Vôi- Vôi</t>
  </si>
  <si>
    <t>10-30/6/2020</t>
  </si>
  <si>
    <t>32-5/10/2020</t>
  </si>
  <si>
    <t>Nguyễn thị Hương Giang sn 1998, đc: TDP Đại Phú 1- Vôi</t>
  </si>
  <si>
    <t>73-8/9/2020</t>
  </si>
  <si>
    <t>63-17/11/2020</t>
  </si>
  <si>
    <t>27/8/2021</t>
  </si>
  <si>
    <t>Trần Văn Huy sn 1981, đc: Tân Luận- Vôi</t>
  </si>
  <si>
    <t>40-19/5/2020</t>
  </si>
  <si>
    <t>23-5/10/2020</t>
  </si>
  <si>
    <t>26/8/2021</t>
  </si>
  <si>
    <t>Hoàng Mai sn 1958, SN 155 đường Cần Trạm, Thị trấn Vôi</t>
  </si>
  <si>
    <t>08-26/6/2020</t>
  </si>
  <si>
    <t>16- 5/10/2020</t>
  </si>
  <si>
    <t>Phạm Thị Quế sn 1980, Nguyễn Quang Luyện sn 1976, đc: Tân Thành- Thị trấn Vôi</t>
  </si>
  <si>
    <t>27-18/9/2018</t>
  </si>
  <si>
    <t>44-5/10/2020</t>
  </si>
  <si>
    <t>Đồng Thế Anh</t>
  </si>
  <si>
    <t>Bằng, Nghĩa Hòa</t>
  </si>
  <si>
    <t>15
30/9/2015</t>
  </si>
  <si>
    <t>76
26/2/2016</t>
  </si>
  <si>
    <t>theo đơn, đã chuyển sổ</t>
  </si>
  <si>
    <t>Chủ động đã chuyển sổ</t>
  </si>
  <si>
    <t>Bùi Đình Cảnh</t>
  </si>
  <si>
    <t>54
24/6/2014</t>
  </si>
  <si>
    <t>108
15/12/2014</t>
  </si>
  <si>
    <t>HS Khác chủ động đã chuyển sổ</t>
  </si>
  <si>
    <t>Lê Văn Hưng</t>
  </si>
  <si>
    <t>52
29/6/2011</t>
  </si>
  <si>
    <t>25
14/10/2011</t>
  </si>
  <si>
    <t>đã chuyển sổ -MT</t>
  </si>
  <si>
    <t>Đồng Văn Sơn</t>
  </si>
  <si>
    <t>44
27/7/2016</t>
  </si>
  <si>
    <t>273
3/9/2016</t>
  </si>
  <si>
    <t>14/1/2019</t>
  </si>
  <si>
    <t>HS Khác chủ độngđã chuyển sổ</t>
  </si>
  <si>
    <t>Đào Văn Tân</t>
  </si>
  <si>
    <t>Heo, Nghĩa hòa</t>
  </si>
  <si>
    <t>421
23/11/2012</t>
  </si>
  <si>
    <t>226
28/3/2013</t>
  </si>
  <si>
    <t>HS khác chủ động đã chuyển sổ</t>
  </si>
  <si>
    <t>Hạ, Nghĩa hòa</t>
  </si>
  <si>
    <t>Đồng Quang Vinh</t>
  </si>
  <si>
    <t>114
23/3/2017</t>
  </si>
  <si>
    <t>66
10/1/2018</t>
  </si>
  <si>
    <t>67
10/1/2018</t>
  </si>
  <si>
    <t xml:space="preserve">Hoàng Văn Duy
</t>
  </si>
  <si>
    <t>55/HSST
30/11/2018
110/HSPT
12/3/2019</t>
  </si>
  <si>
    <t>286
19/8/2019</t>
  </si>
  <si>
    <t>24/9/2019</t>
  </si>
  <si>
    <t>CĐ khác</t>
  </si>
  <si>
    <t>75/HS
19/9/2019</t>
  </si>
  <si>
    <t>54
12/11/2019</t>
  </si>
  <si>
    <t>Đ ảng, Nghĩa Hòa</t>
  </si>
  <si>
    <t>38/HS
18/9/2019</t>
  </si>
  <si>
    <t>252
02/7/2020</t>
  </si>
  <si>
    <t>22/7/2020</t>
  </si>
  <si>
    <t>HS khác</t>
  </si>
  <si>
    <t>Đặng Thị Kim Tuyết</t>
  </si>
  <si>
    <t>36/DSST
29/11/2018</t>
  </si>
  <si>
    <t>220
04/6/2019</t>
  </si>
  <si>
    <t>DÂN SỰ THEO ĐƠN</t>
  </si>
  <si>
    <t>Nguyễn Văn Tùng
Hoàng Thị Vi</t>
  </si>
  <si>
    <t>05/DS
20/6/2017</t>
  </si>
  <si>
    <t>61
09/11/2017</t>
  </si>
  <si>
    <t>15/7/2021</t>
  </si>
  <si>
    <t>22
09/11/2017</t>
  </si>
  <si>
    <t>Dân sự chủ động</t>
  </si>
  <si>
    <t>Phạm Văn Tân</t>
  </si>
  <si>
    <t>Đại Lâm</t>
  </si>
  <si>
    <t>35/DSST
28/9/2020</t>
  </si>
  <si>
    <t>305
23/7/2021</t>
  </si>
  <si>
    <t>267
05/7/2021</t>
  </si>
  <si>
    <t>22/6/2020</t>
  </si>
  <si>
    <t>Đỗ Văn Toản</t>
  </si>
  <si>
    <t>19/HSST
21/4/2016</t>
  </si>
  <si>
    <t>217
01/7/2016</t>
  </si>
  <si>
    <t>14/5/2020</t>
  </si>
  <si>
    <t xml:space="preserve">HS khác chủ động </t>
  </si>
  <si>
    <t>Đỗ Văn Diệu</t>
  </si>
  <si>
    <t>43/HSST
26/5/2014</t>
  </si>
  <si>
    <t>95
05/11/2014</t>
  </si>
  <si>
    <t>20/8/2015</t>
  </si>
  <si>
    <t>Nguyễn văn Vụ</t>
  </si>
  <si>
    <t>118/HSST
28/11/2013</t>
  </si>
  <si>
    <t>363
05/5/2014</t>
  </si>
  <si>
    <t>Giáp Văn Tuấn</t>
  </si>
  <si>
    <t>26/HSST
26/4/2013</t>
  </si>
  <si>
    <t>63
25/10/2013</t>
  </si>
  <si>
    <t>Đỗ Văn Dũng</t>
  </si>
  <si>
    <t>39/HSST
11/6/2015</t>
  </si>
  <si>
    <t>108
27/01/2016</t>
  </si>
  <si>
    <t>17/02/2016</t>
  </si>
  <si>
    <t>Dương Văn Tự</t>
  </si>
  <si>
    <t>37/HSST
20/8/2018</t>
  </si>
  <si>
    <t>93
20/11/2018</t>
  </si>
  <si>
    <t>18/12/2018</t>
  </si>
  <si>
    <t>11
01/4/2021</t>
  </si>
  <si>
    <t>41
01/10/2021</t>
  </si>
  <si>
    <t>28/12/2021</t>
  </si>
  <si>
    <t>CHV Bạch Văn Huân</t>
  </si>
  <si>
    <t>162
26/01/2021</t>
  </si>
  <si>
    <t>Nguyễn Văn Anh</t>
  </si>
  <si>
    <t>Đồn 19, xã Hương Sơn</t>
  </si>
  <si>
    <t>41
14/9/2021</t>
  </si>
  <si>
    <t>128
01/12/2021</t>
  </si>
  <si>
    <t>23/3/2022</t>
  </si>
  <si>
    <t>09/KDTM
07/5/2021</t>
  </si>
  <si>
    <t>33            15/02/2022</t>
  </si>
  <si>
    <t>29/3/2022</t>
  </si>
  <si>
    <t>09/KDTM
07/5/2022</t>
  </si>
  <si>
    <t>11            01/10/2021</t>
  </si>
  <si>
    <t>13/KDTM
20/12/2021</t>
  </si>
  <si>
    <t>28            11/01/2022</t>
  </si>
  <si>
    <t>29/3/2023</t>
  </si>
  <si>
    <t>01KDTM
05/01/2022</t>
  </si>
  <si>
    <t>34            14/3/2022</t>
  </si>
  <si>
    <t>29/3/2024</t>
  </si>
  <si>
    <t>33            04/3/2022</t>
  </si>
  <si>
    <t>29/3/2025</t>
  </si>
  <si>
    <t>Lê Duy Thăng,</t>
  </si>
  <si>
    <t>TDP Đại Phú 2, thị trấn Vôi</t>
  </si>
  <si>
    <t>186/HNGĐ
02/11/2021</t>
  </si>
  <si>
    <t>112
07/12/2021</t>
  </si>
  <si>
    <t>14/3/2022</t>
  </si>
  <si>
    <t>Công ty cổ phần RV</t>
  </si>
  <si>
    <t>Xuân Hương</t>
  </si>
  <si>
    <t>05/DSST</t>
  </si>
  <si>
    <t>28/3/2022</t>
  </si>
  <si>
    <t xml:space="preserve">: Nam Lễ 2- Xương Lâm </t>
  </si>
  <si>
    <t>07/PT
11/01/2021</t>
  </si>
  <si>
    <t>Đặng Văn Thực</t>
  </si>
  <si>
    <t>Nam Lễ - Xương Lâm</t>
  </si>
  <si>
    <t>164/HSPT 
22/11/2021</t>
  </si>
  <si>
    <t>224
15/2/2022</t>
  </si>
  <si>
    <t>Án phí, phạt</t>
  </si>
  <si>
    <t>Trần Thị Hạnh sn 1968, Nguyễn Công Hạnh sn 1968</t>
  </si>
  <si>
    <t>Phố Bằng, xã An Hà</t>
  </si>
  <si>
    <t>33
30/7/2021</t>
  </si>
  <si>
    <t>79
10/11/2021</t>
  </si>
  <si>
    <t>112
01/12/2021</t>
  </si>
  <si>
    <t>Đồng Thái Công sinh năm 1978</t>
  </si>
  <si>
    <t>TDP Thanh Bình, Thị trấn Kép</t>
  </si>
  <si>
    <t>02
04/01/2022</t>
  </si>
  <si>
    <t>196
15/2/2022</t>
  </si>
  <si>
    <t>27/4/2022</t>
  </si>
  <si>
    <t>30/5/2022</t>
  </si>
  <si>
    <t>Nguyễn Trọng Đáng</t>
  </si>
  <si>
    <t xml:space="preserve"> TDP Chu Nguyên- Thị trấn Vôi</t>
  </si>
  <si>
    <t xml:space="preserve"> Phố Vôi- Thị trấn Vôi
</t>
  </si>
  <si>
    <t xml:space="preserve">Toàn mỹ- Thị trấn Vôi
</t>
  </si>
  <si>
    <t xml:space="preserve"> Nguyễn- Thị trấn Vôi</t>
  </si>
  <si>
    <t>TDP Chu Nguyên- Thị trấn Vôi</t>
  </si>
  <si>
    <t>Toàn mỹ- Thị trấn Vôi</t>
  </si>
  <si>
    <t>Chu Nguyên- Thị trấn Vôi</t>
  </si>
  <si>
    <t xml:space="preserve"> Phố Vôi- Thị trấn Vôi</t>
  </si>
  <si>
    <t xml:space="preserve"> TDP Toàn Mỹ- Vôi</t>
  </si>
  <si>
    <t xml:space="preserve">TDP Chu Nguyên- Thị trấn Vôi
</t>
  </si>
  <si>
    <t xml:space="preserve"> TDP Phi Mô- TT Vôi
</t>
  </si>
  <si>
    <t>Tân Luận- Vôi</t>
  </si>
  <si>
    <t>Công ty TNHH Việt IND</t>
  </si>
  <si>
    <t>Đại Giáp, Đại Lâm</t>
  </si>
  <si>
    <t>02/KDTM</t>
  </si>
  <si>
    <t>KDTM</t>
  </si>
  <si>
    <t>DS</t>
  </si>
  <si>
    <t>Hoàng Thị Nhung</t>
  </si>
  <si>
    <t>Tây Lễ - Xương Lâm</t>
  </si>
  <si>
    <t>33/2020/DS-ST ngày 31/8/2020</t>
  </si>
  <si>
    <t>228
22/4/2022</t>
  </si>
  <si>
    <t>246
09/5/2022</t>
  </si>
  <si>
    <t>tiền trả nợ</t>
  </si>
  <si>
    <t>01/2020/DS-ST ngày 20/01/2021</t>
  </si>
  <si>
    <t>229
22/4/2022</t>
  </si>
  <si>
    <t>230
22/4/2022</t>
  </si>
  <si>
    <t>Vũ Văn Công
Nguyễn Thị Phượng</t>
  </si>
  <si>
    <t>20/2021/DS-ST ngày 29/4/2021</t>
  </si>
  <si>
    <t>30
01/10/2021</t>
  </si>
  <si>
    <t>Tiền án phí</t>
  </si>
  <si>
    <t>21/2021/DS-ST ngày 29/4/2021</t>
  </si>
  <si>
    <t>34
01/10/2021</t>
  </si>
  <si>
    <t>22/2021/DS-ST ngày 29/4/2021</t>
  </si>
  <si>
    <t>31
01/10/2021</t>
  </si>
  <si>
    <t>67
04/11/2021</t>
  </si>
  <si>
    <t>66
04/11/2021</t>
  </si>
  <si>
    <t>Vũ Văn Giới</t>
  </si>
  <si>
    <t>Tân Thiếp - Xương Lâm</t>
  </si>
  <si>
    <t>291/QĐST-HNGĐ ngày 23/2/2019</t>
  </si>
  <si>
    <t>16
04/11/2021</t>
  </si>
  <si>
    <t>tiền cấp dưỡng nuôi con</t>
  </si>
  <si>
    <t>Ninh Thị Năm. SN1975</t>
  </si>
  <si>
    <t>Tân Phúc- Đào Mỹ</t>
  </si>
  <si>
    <t>06/DS
26/01/2021</t>
  </si>
  <si>
    <t>242
6/5/2021</t>
  </si>
  <si>
    <t>63
04/11/2021</t>
  </si>
  <si>
    <t>Dương Ngọc Kha, sinh năm 1972</t>
  </si>
  <si>
    <t>19/HS
28/3/2019</t>
  </si>
  <si>
    <t>225
22/5/2019</t>
  </si>
  <si>
    <t>208/HS
30/6/2021</t>
  </si>
  <si>
    <t>Vũ Thị Đà, sinh năm 1975</t>
  </si>
  <si>
    <t>23/DS
19/7/2022</t>
  </si>
  <si>
    <t>305
5/8/2022</t>
  </si>
  <si>
    <t>Công ty TNHH Bạn Đường 83; Khu 3, TT Kép</t>
  </si>
  <si>
    <t>07-08/03/2021</t>
  </si>
  <si>
    <t>25-
06/05/2021</t>
  </si>
  <si>
    <t>24/6/2022</t>
  </si>
  <si>
    <t>Đỗ Văn Hà sn 1978, Phạm Thị Lan sn 1981, cùng địa chỉ: Hải- Kép</t>
  </si>
  <si>
    <t>03-
20/1/2022</t>
  </si>
  <si>
    <t>176-
3/4/2022</t>
  </si>
  <si>
    <t>23/6/2022</t>
  </si>
  <si>
    <t>Phan Thế Bé sinh năm 1984</t>
  </si>
  <si>
    <t xml:space="preserve"> TDP Lèo- TT Kép</t>
  </si>
  <si>
    <t>05
01/3/2022</t>
  </si>
  <si>
    <t>204-
12/4/2022</t>
  </si>
  <si>
    <t>Nguyễn Ngọc Thưởng sn 2002</t>
  </si>
  <si>
    <t>TDP Hạ, Thị trấn Kép</t>
  </si>
  <si>
    <t>55-28/7/2021;
173-25/11/2021</t>
  </si>
  <si>
    <t>140-
4/1/2022</t>
  </si>
  <si>
    <t>Công ty CP may Gazico</t>
  </si>
  <si>
    <t xml:space="preserve"> Thôn Cầu Gỗ Tám Sào, xã Tiên Lục</t>
  </si>
  <si>
    <t>12-16/9/2021</t>
  </si>
  <si>
    <t>19-
10/11/2021</t>
  </si>
  <si>
    <t>27/7/2022</t>
  </si>
  <si>
    <t>18
13/8/2014</t>
  </si>
  <si>
    <t>37
8/10/2019</t>
  </si>
  <si>
    <t>110/HS
21/7/2021</t>
  </si>
  <si>
    <t>131
01/12/2021</t>
  </si>
  <si>
    <t>108
10/11/2021</t>
  </si>
  <si>
    <t>106
10/11/2021</t>
  </si>
  <si>
    <t>Trần Tuấn Anh</t>
  </si>
  <si>
    <t>90/HS
27/7/2018</t>
  </si>
  <si>
    <t>240
4/3/2022</t>
  </si>
  <si>
    <t>Nguyễn Văn Vượng</t>
  </si>
  <si>
    <t>38
24/11/2014</t>
  </si>
  <si>
    <t>chia tài sản chung</t>
  </si>
  <si>
    <t>Đỗ Thanh Hải</t>
  </si>
  <si>
    <t>257
7/6/2022</t>
  </si>
  <si>
    <t>284
8/7/2022</t>
  </si>
  <si>
    <t>264/HSST
31/10/2019</t>
  </si>
  <si>
    <t>97
3/01/2022</t>
  </si>
  <si>
    <t>TDP Tân Luận</t>
  </si>
  <si>
    <t>11/HSST</t>
  </si>
  <si>
    <t>264/12.4.2022</t>
  </si>
  <si>
    <t>22/8/2022</t>
  </si>
  <si>
    <t>Thân Thị Hồng Nhung</t>
  </si>
  <si>
    <t>Số 200, đường Hố Cát</t>
  </si>
  <si>
    <t>33/HNGĐ</t>
  </si>
  <si>
    <t>499/09.9.2022</t>
  </si>
  <si>
    <t>20/9/2022</t>
  </si>
  <si>
    <t>453/05.8.2022</t>
  </si>
  <si>
    <t>29/7/2022</t>
  </si>
  <si>
    <t>Lê Văn Phú, Nguyễn Thị May</t>
  </si>
  <si>
    <t>17/DS</t>
  </si>
  <si>
    <t>DS THEO ĐƠN</t>
  </si>
  <si>
    <t>Đồng Quang Dự</t>
  </si>
  <si>
    <t>Nghĩa Hòa</t>
  </si>
  <si>
    <t>89/HS</t>
  </si>
  <si>
    <t>HS</t>
  </si>
  <si>
    <t>Nguyễn Thị Hiển</t>
  </si>
  <si>
    <t>80/HSST ngày 16/12/2016</t>
  </si>
  <si>
    <t>99/HS ngày 30/11/2010</t>
  </si>
  <si>
    <t>16/DS
22/7/2020</t>
  </si>
  <si>
    <t>06/DSST
20/3/2019</t>
  </si>
  <si>
    <t>23/DS 19/7/2022</t>
  </si>
  <si>
    <t>06/DS 16/02/2022</t>
  </si>
  <si>
    <t>35/DSST
29/11/2022</t>
  </si>
  <si>
    <t>139
26/12/2022</t>
  </si>
  <si>
    <t>27/DS
25/11/2021</t>
  </si>
  <si>
    <t>11/DSST
01/4/2022</t>
  </si>
  <si>
    <t>66
18/10/2022</t>
  </si>
  <si>
    <t>28/3/2023</t>
  </si>
  <si>
    <t>Nguyễn Tuấn Hạnh</t>
  </si>
  <si>
    <t>256
19/5/2023</t>
  </si>
  <si>
    <t>27/7/2023</t>
  </si>
  <si>
    <t>Trần Mạnh Toàn</t>
  </si>
  <si>
    <t>Phạm Ngọc Hiếu, đc: Thôn 9, Đông Thịnh, Xương Lâm.
Phạm Văn Tuấn, đc: Kư Kiếm, Thủy Nguyên, Hải Phòng.
Phạm Văn Dương, đc: Đội 8 Thôn Quảng Yên, xã Yên Sơn, Quốc Oai, HN</t>
  </si>
  <si>
    <t>510/DSPT ngày 30/10/2014</t>
  </si>
  <si>
    <t>10/DS
07/3/2023</t>
  </si>
  <si>
    <t>AP DSST</t>
  </si>
  <si>
    <t>02/HS
17/01/2022</t>
  </si>
  <si>
    <t>Truy thu</t>
  </si>
  <si>
    <t>01/DS
13/01/2021</t>
  </si>
  <si>
    <t>trả nợ</t>
  </si>
  <si>
    <t>03/KDTM 15/7/2022</t>
  </si>
  <si>
    <t>11/LKDTM 13/8/2021</t>
  </si>
  <si>
    <t>55-
15/12/2021</t>
  </si>
  <si>
    <t>187-
14/3/2022</t>
  </si>
  <si>
    <t>15
-4/5/2022</t>
  </si>
  <si>
    <t>267-
6/7/2022</t>
  </si>
  <si>
    <t>5-16/2/2022;
72-29/6/2022</t>
  </si>
  <si>
    <t>314-
24/8/2022</t>
  </si>
  <si>
    <t>24-
14/6/2021</t>
  </si>
  <si>
    <t>39-
18/10/2022</t>
  </si>
  <si>
    <t>58/HSST
15/7/2022</t>
  </si>
  <si>
    <t>19
5/10/2022</t>
  </si>
  <si>
    <t>02/DS
04/01/2023</t>
  </si>
  <si>
    <t>159
7/02/2023</t>
  </si>
  <si>
    <t>246
5/5/2023</t>
  </si>
  <si>
    <t>02/DSST
04/01/2023</t>
  </si>
  <si>
    <t>240
5/5/2023</t>
  </si>
  <si>
    <t>Ngô Thị Lan</t>
  </si>
  <si>
    <t>TDP Toàn Mỹ</t>
  </si>
  <si>
    <t>Nguyễn Thị Viên</t>
  </si>
  <si>
    <t>34/DS</t>
  </si>
  <si>
    <t>27/3/2023</t>
  </si>
  <si>
    <t>Công ty Xi măng Bắc Giang</t>
  </si>
  <si>
    <t>26/4/2023</t>
  </si>
  <si>
    <t>KDTM THEO ĐƠN</t>
  </si>
  <si>
    <t>Công ty Trường Thành</t>
  </si>
  <si>
    <t>Tân Thành-TT. Vôi</t>
  </si>
  <si>
    <t>56/DSST</t>
  </si>
  <si>
    <t>21/4/2023</t>
  </si>
  <si>
    <t>16/6/2023</t>
  </si>
  <si>
    <t>17/7/2023</t>
  </si>
  <si>
    <t>TT Vôi</t>
  </si>
  <si>
    <t>103/HSPT</t>
  </si>
  <si>
    <t>đã chuyển sổ
22/9/2023</t>
  </si>
  <si>
    <t>27/2018/DSST</t>
  </si>
  <si>
    <t>60/HSST
01/7/2014</t>
  </si>
  <si>
    <t>đã chuyển sổ 
22/9/2023</t>
  </si>
  <si>
    <t>47/DS
30/9/2021</t>
  </si>
  <si>
    <t>43/DS
28/9/2021</t>
  </si>
  <si>
    <t>CHV Vũ Tuấn Anh</t>
  </si>
  <si>
    <t xml:space="preserve">Trần Thị Bích Thảo, Công ty TNHH MTV Thảo Nguyên; 
</t>
  </si>
  <si>
    <t>38/DS</t>
  </si>
  <si>
    <t xml:space="preserve">Vi Quang Liêm;
</t>
  </si>
  <si>
    <t>96/HS</t>
  </si>
  <si>
    <t>Thị trấn Vôi</t>
  </si>
  <si>
    <t xml:space="preserve">Trần Văn Thịnh, Hà Thị Nghĩa; 
</t>
  </si>
  <si>
    <t>26/DS</t>
  </si>
  <si>
    <t xml:space="preserve">Nguyễn Huy Toàn;
</t>
  </si>
  <si>
    <t>282/HS</t>
  </si>
  <si>
    <t>Lê Văn Biên, Lê Thị Chí</t>
  </si>
  <si>
    <t>Thị trấn Vôi</t>
  </si>
  <si>
    <t>04/DS</t>
  </si>
  <si>
    <t>Tân Sơn</t>
  </si>
  <si>
    <t>Cầu Chính</t>
  </si>
  <si>
    <t>Tôn Thị Soạn, Oai</t>
  </si>
  <si>
    <t>Liên Sơn</t>
  </si>
  <si>
    <t>Nguyễn Văn Tùng</t>
  </si>
  <si>
    <t>Vinh Sơn</t>
  </si>
  <si>
    <t>Vính Sơn</t>
  </si>
  <si>
    <t>Phố Giỏ</t>
  </si>
  <si>
    <t>Phạm Xuân Quỳnh, Ngân</t>
  </si>
  <si>
    <t>Tân Sơn 3</t>
  </si>
  <si>
    <t>Tân Văn 1</t>
  </si>
  <si>
    <t>Dĩnh Tân</t>
  </si>
  <si>
    <t>Dĩnh Xuyên</t>
  </si>
  <si>
    <t>Nguyễn Quang Tứ, Dương</t>
  </si>
  <si>
    <t>Tân Văn 3</t>
  </si>
  <si>
    <t>Tân Sơn 1</t>
  </si>
  <si>
    <t>Dĩnh Cầu</t>
  </si>
  <si>
    <t>49/DSST
05/11/2018</t>
  </si>
  <si>
    <t>152
05/3/2019</t>
  </si>
  <si>
    <t>Phạm Xuân Quỳnh, Ngân</t>
  </si>
  <si>
    <t>03/KDTM     18/6/2018</t>
  </si>
  <si>
    <t>09
01/10/2018</t>
  </si>
  <si>
    <t>153
05/3/2019</t>
  </si>
  <si>
    <t>12
01/10/2018</t>
  </si>
  <si>
    <t>Dĩnh Lục 2</t>
  </si>
  <si>
    <t>Cty TNHH Hùng Hoàn</t>
  </si>
  <si>
    <t>Tân Văn</t>
  </si>
  <si>
    <t>Dĩnh Lục 2</t>
  </si>
  <si>
    <t>30
19/5/2021</t>
  </si>
  <si>
    <t>Nguyễn Thị Tâm</t>
  </si>
  <si>
    <t>228
05/7/2021</t>
  </si>
  <si>
    <t>20
19/6/2017</t>
  </si>
  <si>
    <t>Tân Văn 2</t>
  </si>
  <si>
    <t>Nguyễn Đức Vinh</t>
  </si>
  <si>
    <t>Dĩnh Lục</t>
  </si>
  <si>
    <t>Nguyễn Đình Sơn</t>
  </si>
  <si>
    <t>338/HS
21/12/2022</t>
  </si>
  <si>
    <t>166
14/3/2023</t>
  </si>
  <si>
    <t>Cầu Phên</t>
  </si>
  <si>
    <t>thôn Cổng</t>
  </si>
  <si>
    <t>Đức Thọ 19</t>
  </si>
  <si>
    <t>Đức Thọ 17</t>
  </si>
  <si>
    <t>Cầu Đầm</t>
  </si>
  <si>
    <t>Nguyễn Văn Chiến, Uyên</t>
  </si>
  <si>
    <t>Cầu Đá</t>
  </si>
  <si>
    <t>Đồi Bụt</t>
  </si>
  <si>
    <t>An Lạc</t>
  </si>
  <si>
    <t>Trường Thịnh</t>
  </si>
  <si>
    <t>Ngọc Sơn</t>
  </si>
  <si>
    <t>237
4/3/2022</t>
  </si>
  <si>
    <t>Cty TNHH MTV Tiến Hùng</t>
  </si>
  <si>
    <t>Đỗ Thanh Thủy</t>
  </si>
  <si>
    <t>Hoàng Thị Thủy, Hữu</t>
  </si>
  <si>
    <t>Thanh Lương</t>
  </si>
  <si>
    <t>65
18/10/2022</t>
  </si>
  <si>
    <t>Đỗ Thanh Thuỷ</t>
  </si>
  <si>
    <t>thôn Trám</t>
  </si>
  <si>
    <t>Nguyễn Văn Đạt, Luyến</t>
  </si>
  <si>
    <t>thôn Đụn</t>
  </si>
  <si>
    <t>Trung Phố</t>
  </si>
  <si>
    <t>thôn Nhuần</t>
  </si>
  <si>
    <t>Trung Phụ Ngoài</t>
  </si>
  <si>
    <t>Chuông Vàng</t>
  </si>
  <si>
    <t>Quyết định về việc chưa có điều kiện thi hành án (số, ký hiệu, ngày tháng năm)</t>
  </si>
  <si>
    <t>21
10/2/2020</t>
  </si>
  <si>
    <t>18
10/2/2020</t>
  </si>
  <si>
    <t>11
10/2/2020</t>
  </si>
  <si>
    <t>17
10/2/2010</t>
  </si>
  <si>
    <t>14
10/2/2020</t>
  </si>
  <si>
    <t>20
10/2/2020</t>
  </si>
  <si>
    <t>15
10/2/2020</t>
  </si>
  <si>
    <t>13
10/2/2020</t>
  </si>
  <si>
    <t>19
10/2/2020</t>
  </si>
  <si>
    <t>12
10/2/2020</t>
  </si>
  <si>
    <t>16
10/2/2020</t>
  </si>
  <si>
    <t>03
23/11/2020</t>
  </si>
  <si>
    <t>37
12/5/2021</t>
  </si>
  <si>
    <t>399
20/8/2015</t>
  </si>
  <si>
    <t>438
21/9/2015</t>
  </si>
  <si>
    <t>14
21/01/2019</t>
  </si>
  <si>
    <t>04
18/10/2017</t>
  </si>
  <si>
    <t>42
20/6/2018</t>
  </si>
  <si>
    <t>402
20/8/2015</t>
  </si>
  <si>
    <t>403
20/8/2015</t>
  </si>
  <si>
    <t>71
27/6/2016</t>
  </si>
  <si>
    <t>73
27/6/2016</t>
  </si>
  <si>
    <t>418
20/8/2015</t>
  </si>
  <si>
    <t>419
20/8/2015</t>
  </si>
  <si>
    <t>05
18/10/2017</t>
  </si>
  <si>
    <t>440
03/8/2015</t>
  </si>
  <si>
    <t xml:space="preserve">412
20/8/2015
</t>
  </si>
  <si>
    <t>411
20/8/2015</t>
  </si>
  <si>
    <t>409
20/8/2015</t>
  </si>
  <si>
    <t>420
20/8/2015</t>
  </si>
  <si>
    <t>421
20/8/2015</t>
  </si>
  <si>
    <t>40
11/6/2018</t>
  </si>
  <si>
    <t>417
20/8/2015</t>
  </si>
  <si>
    <t>30
08/3/2018</t>
  </si>
  <si>
    <t>39
04/6/2018</t>
  </si>
  <si>
    <t>57
06/8/2019</t>
  </si>
  <si>
    <t>99
15/9/2021</t>
  </si>
  <si>
    <t>98
15/9/2021</t>
  </si>
  <si>
    <t>06
13/11/2019</t>
  </si>
  <si>
    <t>49
08/7/2019</t>
  </si>
  <si>
    <t>26
17/3/2020</t>
  </si>
  <si>
    <t>24
17/3/2020</t>
  </si>
  <si>
    <t>TĐ (đã chuyển sổ TDR)</t>
  </si>
  <si>
    <t>AP +
 sung công (đã chuyển sổ TDR)</t>
  </si>
  <si>
    <t>án phí 
(đã chuyển sổ TDR)</t>
  </si>
  <si>
    <t>AP+P+SC
đã chuyển sổ TDR)</t>
  </si>
  <si>
    <t>Theo đơn (đã chuyển sổ TDR)
 tín dụng</t>
  </si>
  <si>
    <t>33
08/7/2022</t>
  </si>
  <si>
    <t>31
08/7/2022</t>
  </si>
  <si>
    <t>32
08/7/2022</t>
  </si>
  <si>
    <t>30
08/7/2022</t>
  </si>
  <si>
    <t>36
08/7/2022</t>
  </si>
  <si>
    <t>34
08/7/2022</t>
  </si>
  <si>
    <t>35
08/7/2022</t>
  </si>
  <si>
    <t>37
08/7/2022</t>
  </si>
  <si>
    <t>38
08/7/2022</t>
  </si>
  <si>
    <t>29
08/7/2022</t>
  </si>
  <si>
    <t>91
19/8/2016</t>
  </si>
  <si>
    <t>439
21/9/2015</t>
  </si>
  <si>
    <t>21
02/01/2018</t>
  </si>
  <si>
    <t>Tín dụng ngân hàng, theo đơn (đã chuyển sổ TDR)</t>
  </si>
  <si>
    <t>87
20/8/2015</t>
  </si>
  <si>
    <t>93
20/8/2015</t>
  </si>
  <si>
    <t>171
20/8/2015</t>
  </si>
  <si>
    <t>172
20/8/2015</t>
  </si>
  <si>
    <t>169
20/8/2015</t>
  </si>
  <si>
    <t>45
3/8/2017</t>
  </si>
  <si>
    <t>46
05/7/2019</t>
  </si>
  <si>
    <t>Theo đơn (đã chuyển sổ TDR)</t>
  </si>
  <si>
    <t>47
05/7/2019</t>
  </si>
  <si>
    <t>chủ động DS (đã chuyển sổ TDR)</t>
  </si>
  <si>
    <t>54
05/8/2020</t>
  </si>
  <si>
    <t>HN TĐ (đã chuyển sổ TDR)</t>
  </si>
  <si>
    <t>19
07/6/2022</t>
  </si>
  <si>
    <t>20
7/6/2022</t>
  </si>
  <si>
    <t>58
15/7/2022</t>
  </si>
  <si>
    <t>32/HSST</t>
  </si>
  <si>
    <t>12/QĐST-DS</t>
  </si>
  <si>
    <t>22/HSST</t>
  </si>
  <si>
    <t>116/HSPT</t>
  </si>
  <si>
    <t>03/2014/HSST</t>
  </si>
  <si>
    <t>13/2014/HSST</t>
  </si>
  <si>
    <t>36/2009/DSST; 51/2010/DSPT</t>
  </si>
  <si>
    <t>trả nợ  (đã chuyển sổ TDR)</t>
  </si>
  <si>
    <t>AP (đã chuyển sổ TDR)</t>
  </si>
  <si>
    <t>45/08.9.2023</t>
  </si>
  <si>
    <t>TĐ Đã chuyển sổ</t>
  </si>
  <si>
    <t>55
31/8/2022</t>
  </si>
  <si>
    <t>59
20/8/2015</t>
  </si>
  <si>
    <t>55
20/8/2015</t>
  </si>
  <si>
    <t>49
20/8/2015</t>
  </si>
  <si>
    <t>57
20/8/2015</t>
  </si>
  <si>
    <t>47
20/8/2015</t>
  </si>
  <si>
    <t>44
20/8/2015</t>
  </si>
  <si>
    <t>07
30/10/2017</t>
  </si>
  <si>
    <t>18
10/1/2017</t>
  </si>
  <si>
    <t>03/
31/10/2022</t>
  </si>
  <si>
    <t>08
27/02/2023</t>
  </si>
  <si>
    <t>11
07/4/2023</t>
  </si>
  <si>
    <t>21
23/6/2023</t>
  </si>
  <si>
    <t>18
22/6/2023</t>
  </si>
  <si>
    <t>20
23/6/2023</t>
  </si>
  <si>
    <t>19
23/6/2023</t>
  </si>
  <si>
    <t>32
28/7/2023</t>
  </si>
  <si>
    <t>31
28/7/2023</t>
  </si>
  <si>
    <t>30
28/7/2023</t>
  </si>
  <si>
    <t>CHV BÙI Thị Hiền</t>
  </si>
  <si>
    <t>59
8/9/2017</t>
  </si>
  <si>
    <t>185
20/8/2015</t>
  </si>
  <si>
    <t>180
20/8/2015</t>
  </si>
  <si>
    <t>258
20/8/2015</t>
  </si>
  <si>
    <t>251 20/8/2015</t>
  </si>
  <si>
    <t>257 20/8/2015</t>
  </si>
  <si>
    <t>244 20/8/2015</t>
  </si>
  <si>
    <t>222 20/8/2015</t>
  </si>
  <si>
    <t>38
13/5/2021</t>
  </si>
  <si>
    <t>90
14/9/2020</t>
  </si>
  <si>
    <t>89
14/9/2020</t>
  </si>
  <si>
    <t>92
17/9/2020</t>
  </si>
  <si>
    <t>20
19/3/2021</t>
  </si>
  <si>
    <t>21
19/3/2021</t>
  </si>
  <si>
    <t>19
19/3/2021</t>
  </si>
  <si>
    <t>109
22/9/2021</t>
  </si>
  <si>
    <t>100
17/9/2021</t>
  </si>
  <si>
    <t>54
6/9/2017</t>
  </si>
  <si>
    <t>174
20/8/2015</t>
  </si>
  <si>
    <t>65
27/6/2016</t>
  </si>
  <si>
    <t>66
27/6/2016</t>
  </si>
  <si>
    <t>67
27/6/2016</t>
  </si>
  <si>
    <t>19
8/4/2019</t>
  </si>
  <si>
    <t>68
27/6/2016</t>
  </si>
  <si>
    <t>188
20/8/2015</t>
  </si>
  <si>
    <t>85
8/9/2021]</t>
  </si>
  <si>
    <t>97
15/9/2021</t>
  </si>
  <si>
    <t>86
8/9/2021</t>
  </si>
  <si>
    <t>293   20/8/2015</t>
  </si>
  <si>
    <t>94
24/9/2020</t>
  </si>
  <si>
    <t>147 20/8/2015</t>
  </si>
  <si>
    <t>26  27/02/2017</t>
  </si>
  <si>
    <t>253  20/8/2015</t>
  </si>
  <si>
    <t>177  20/8/2015</t>
  </si>
  <si>
    <t>106
22/9/2021</t>
  </si>
  <si>
    <t>189 20/8/2015</t>
  </si>
  <si>
    <t>292 20/8/2015</t>
  </si>
  <si>
    <t>63  23/6/2016</t>
  </si>
  <si>
    <t>192  20/8/2015</t>
  </si>
  <si>
    <t>49       21/8/2017</t>
  </si>
  <si>
    <t>64
28/8/2018</t>
  </si>
  <si>
    <t>65
28/8/2018</t>
  </si>
  <si>
    <t>74
25/9/2019</t>
  </si>
  <si>
    <t>66
28/8/2018</t>
  </si>
  <si>
    <t>54/06.8.2018</t>
  </si>
  <si>
    <t>387/20.8.2015</t>
  </si>
  <si>
    <t>94/26.9.2016</t>
  </si>
  <si>
    <t>391/20.8.2015</t>
  </si>
  <si>
    <t>194/20.8.2015</t>
  </si>
  <si>
    <t>390/20.8.2015</t>
  </si>
  <si>
    <t>90/15.8.2016</t>
  </si>
  <si>
    <t>25/17.02.2017</t>
  </si>
  <si>
    <t>20/12.5.2016</t>
  </si>
  <si>
    <t>363/20.8.2015</t>
  </si>
  <si>
    <t>368/20.8.2015</t>
  </si>
  <si>
    <t>372/20.8.2015</t>
  </si>
  <si>
    <t>378/20.8.2015</t>
  </si>
  <si>
    <t>364/20.8.2015</t>
  </si>
  <si>
    <t>367/20.8.2015</t>
  </si>
  <si>
    <t>370/20.8.2015</t>
  </si>
  <si>
    <t>371/20.8.2015</t>
  </si>
  <si>
    <t>379/20.8.2015</t>
  </si>
  <si>
    <t>381/20.8.2015</t>
  </si>
  <si>
    <t>385/20.8.2015</t>
  </si>
  <si>
    <t>16/22.02.2019</t>
  </si>
  <si>
    <t>13/15.12.2016</t>
  </si>
  <si>
    <t>74/27.9.2018</t>
  </si>
  <si>
    <t>75/27.9.2018</t>
  </si>
  <si>
    <t>28/03.3.2017</t>
  </si>
  <si>
    <t>21/20.01.2017</t>
  </si>
  <si>
    <t>04/21.10.2016</t>
  </si>
  <si>
    <t>19/20.9.2017</t>
  </si>
  <si>
    <t>08/21.11.2017</t>
  </si>
  <si>
    <t>29/20.8.2015</t>
  </si>
  <si>
    <t>449/30.9.2015</t>
  </si>
  <si>
    <t>36/20.8.2015</t>
  </si>
  <si>
    <t>32/20.8.2015</t>
  </si>
  <si>
    <t>33/20.8.2015</t>
  </si>
  <si>
    <t>68/10.9.2018</t>
  </si>
  <si>
    <t>10/28.12.2018</t>
  </si>
  <si>
    <t>14/18.3.2016</t>
  </si>
  <si>
    <t>23/23.4.2019</t>
  </si>
  <si>
    <t>35/16.5.2019</t>
  </si>
  <si>
    <t>51/15.7.2019</t>
  </si>
  <si>
    <t>52/15.7.2019</t>
  </si>
  <si>
    <t>48/27.7.2018</t>
  </si>
  <si>
    <t>05/13.12.2018</t>
  </si>
  <si>
    <t>394/20.8.2019</t>
  </si>
  <si>
    <t>35/20.8.2015</t>
  </si>
  <si>
    <t>22/02.3.2020</t>
  </si>
  <si>
    <t>15/26.1.2021</t>
  </si>
  <si>
    <t>74
30/8/2021</t>
  </si>
  <si>
    <t>79
30/8/2021</t>
  </si>
  <si>
    <t>78
30/8/2021</t>
  </si>
  <si>
    <t>83
30/8/2021</t>
  </si>
  <si>
    <t>58
6/8/2021</t>
  </si>
  <si>
    <t>52
6/8/2019</t>
  </si>
  <si>
    <t>14
13/4/2022</t>
  </si>
  <si>
    <t>15
13/4/2022</t>
  </si>
  <si>
    <t>17
28/4/2022</t>
  </si>
  <si>
    <t>27
28/6/2022</t>
  </si>
  <si>
    <t>24
28/6/2022</t>
  </si>
  <si>
    <t>25
28/6/2022</t>
  </si>
  <si>
    <t>26
28/6/2022</t>
  </si>
  <si>
    <t>48
28/7/2022</t>
  </si>
  <si>
    <t>23
30/6/2023</t>
  </si>
  <si>
    <t>25
30/6/2023</t>
  </si>
  <si>
    <t>26
30/6/2023</t>
  </si>
  <si>
    <t>24
30/6/2023</t>
  </si>
  <si>
    <r>
      <t xml:space="preserve">PHỤ LỤC VII
</t>
    </r>
    <r>
      <rPr>
        <i/>
        <sz val="12"/>
        <rFont val="Times New Roman"/>
        <family val="1"/>
      </rPr>
      <t>(Ban hành kèm theo Thông tư số 04/2023/TT-BTP ngày 14 tháng 8 năm 2023 của Bộ Tư pháp)</t>
    </r>
  </si>
  <si>
    <t>CHV Giáp Hoàng Phú</t>
  </si>
  <si>
    <t>Trịnh Đức Sơn</t>
  </si>
  <si>
    <t>Diĩnh Lục 1</t>
  </si>
  <si>
    <t>106
27/2/2012</t>
  </si>
  <si>
    <t>181
20/8/2015</t>
  </si>
  <si>
    <t>ma túy, đã chuyển sổ</t>
  </si>
  <si>
    <t>Ngô Văn Hạnh</t>
  </si>
  <si>
    <t>42
21/6/2016</t>
  </si>
  <si>
    <t>Hà Anh Tuấn</t>
  </si>
  <si>
    <t>04
12/10/2009</t>
  </si>
  <si>
    <t>39
23/6/2016</t>
  </si>
  <si>
    <t>Tôn Thị Soạn, Oai</t>
  </si>
  <si>
    <t>43
23/6/2016</t>
  </si>
  <si>
    <t>11
20/1/1999</t>
  </si>
  <si>
    <t>175
20/8/2015</t>
  </si>
  <si>
    <t>238
20/8/2015</t>
  </si>
  <si>
    <t>20/KDTM
17/11/2014</t>
  </si>
  <si>
    <t>39
5/6/2017</t>
  </si>
  <si>
    <t>48
14/8/2017</t>
  </si>
  <si>
    <t>228
20/8/2015</t>
  </si>
  <si>
    <t>176
20/8/2015</t>
  </si>
  <si>
    <t>MA túy, đã chuyển sổ</t>
  </si>
  <si>
    <t>187
20/8/2015</t>
  </si>
  <si>
    <t>208
20/8/2015</t>
  </si>
  <si>
    <t>45
23/6/2016</t>
  </si>
  <si>
    <t>267
20/8/2015</t>
  </si>
  <si>
    <t>263
20/8/2015</t>
  </si>
  <si>
    <t>50 
23/6/2016</t>
  </si>
  <si>
    <t>47
23/6/2016</t>
  </si>
  <si>
    <t>46
23/6/2016</t>
  </si>
  <si>
    <t>15
28/11/2017</t>
  </si>
  <si>
    <t>35
9/11/2017</t>
  </si>
  <si>
    <t>16
28/11/017</t>
  </si>
  <si>
    <t>19
26/12/2017</t>
  </si>
  <si>
    <t>26
10/01/2018</t>
  </si>
  <si>
    <t>46
23/7/2018</t>
  </si>
  <si>
    <t>01
13/11/2018</t>
  </si>
  <si>
    <t>53
25/7/2019</t>
  </si>
  <si>
    <t>55
29/7/2019</t>
  </si>
  <si>
    <t>45
23/7/2018</t>
  </si>
  <si>
    <t>21
17/4/2019</t>
  </si>
  <si>
    <t>20
17/4/2019</t>
  </si>
  <si>
    <t>43
27/6/2019</t>
  </si>
  <si>
    <t>26/6/2019</t>
  </si>
  <si>
    <t>T6/2019</t>
  </si>
  <si>
    <t>54
25/7/2019</t>
  </si>
  <si>
    <t>03/KDTM     18/6/2019</t>
  </si>
  <si>
    <t>56
29/7/2019</t>
  </si>
  <si>
    <t>05/KTM</t>
  </si>
  <si>
    <t>23/DSST</t>
  </si>
  <si>
    <t>04/DSST</t>
  </si>
  <si>
    <t>04/QĐPT</t>
  </si>
  <si>
    <t>68/DSST</t>
  </si>
  <si>
    <t>161/HSPT</t>
  </si>
  <si>
    <t>18/DS</t>
  </si>
  <si>
    <t>104
22/9/2021</t>
  </si>
  <si>
    <t>15/3/20233</t>
  </si>
  <si>
    <t>13/QĐST-DS</t>
  </si>
  <si>
    <t>105
22/9/2021</t>
  </si>
  <si>
    <t>12/DSST</t>
  </si>
  <si>
    <t>10122/9/2021</t>
  </si>
  <si>
    <t>102
22/9/2021</t>
  </si>
  <si>
    <t>103
22/9/2021</t>
  </si>
  <si>
    <t>21
8/6/2021</t>
  </si>
  <si>
    <t>07/HS
21/3/2019
179/PT
1/7/2019</t>
  </si>
  <si>
    <t>45
11/7/2022</t>
  </si>
  <si>
    <t>44
11/7/2022</t>
  </si>
  <si>
    <t>05
14/02/2023</t>
  </si>
  <si>
    <t>64
14/3/2023</t>
  </si>
  <si>
    <t>47
15/7/2022</t>
  </si>
  <si>
    <t>28
27/7/2023</t>
  </si>
  <si>
    <t>29
27/7/2023</t>
  </si>
  <si>
    <t>11
22/11/2017</t>
  </si>
  <si>
    <t>63
31/5/2016</t>
  </si>
  <si>
    <t>444
20/8/2015</t>
  </si>
  <si>
    <t>61
21/9/2015</t>
  </si>
  <si>
    <t>68
20/8/2015</t>
  </si>
  <si>
    <t>07
24/11/2016</t>
  </si>
  <si>
    <t>259
24/12/2018</t>
  </si>
  <si>
    <t>283
19/8/2018</t>
  </si>
  <si>
    <t>16
01/02/2021</t>
  </si>
  <si>
    <t>81
19/7/2016</t>
  </si>
  <si>
    <t>AP + phạt 
chuyển sổ</t>
  </si>
  <si>
    <t xml:space="preserve">Phạm Thị Thuận,  </t>
  </si>
  <si>
    <t>Cầu Đen</t>
  </si>
  <si>
    <t>101
20/8/2015</t>
  </si>
  <si>
    <t>Ap đã
chuyển sổ</t>
  </si>
  <si>
    <t>53
6/8/2018</t>
  </si>
  <si>
    <t>AP đã chuyển sổ 
TDR</t>
  </si>
  <si>
    <t>Nguyễn Văn Chiến, Uyên,</t>
  </si>
  <si>
    <t>12
28/12/2019</t>
  </si>
  <si>
    <t xml:space="preserve">Nguyễn Văn Chiến, Uyên </t>
  </si>
  <si>
    <t>81
31/8/2020</t>
  </si>
  <si>
    <t>theo đơn 
tín dụng đã chuyển sổ TDR</t>
  </si>
  <si>
    <t>Nguyễn Văn Liên</t>
  </si>
  <si>
    <t>02
3/10/2016</t>
  </si>
  <si>
    <t>Hoàng Trung Dương</t>
  </si>
  <si>
    <t>29
28/3/2017</t>
  </si>
  <si>
    <t>16/4/2020</t>
  </si>
  <si>
    <t>Hoàng Văn Long</t>
  </si>
  <si>
    <t>44
18/7/2017</t>
  </si>
  <si>
    <t>Phạm Anh Đào</t>
  </si>
  <si>
    <t>55
06/8/2018</t>
  </si>
  <si>
    <t>21/8/2020</t>
  </si>
  <si>
    <t>22
17/6/2022</t>
  </si>
  <si>
    <t>23/7/2019</t>
  </si>
  <si>
    <t>Cấp dưỡng</t>
  </si>
  <si>
    <t>23
17/6/2022</t>
  </si>
  <si>
    <t>23/7/2020</t>
  </si>
  <si>
    <t>Bồi thường</t>
  </si>
  <si>
    <t>Vũ Xuân Quỳnh</t>
  </si>
  <si>
    <t>thôn Hiển</t>
  </si>
  <si>
    <t>56
6/8/2018</t>
  </si>
  <si>
    <t>Nguyễn Thương Huyền</t>
  </si>
  <si>
    <t>Bên Lường</t>
  </si>
  <si>
    <t>83
31/8/2020</t>
  </si>
  <si>
    <t>25/1/2021</t>
  </si>
  <si>
    <t>70
27/8/2021</t>
  </si>
  <si>
    <t>96
14/9/2021</t>
  </si>
  <si>
    <t>09/KDTM-ST-21/9/2020</t>
  </si>
  <si>
    <t>92
14/9/2021</t>
  </si>
  <si>
    <t>04
23/3/2022</t>
  </si>
  <si>
    <t>52
6/8/2018</t>
  </si>
  <si>
    <t>theođơn, chuyển sổ</t>
  </si>
  <si>
    <t>17/2022/DS-ST ngày 08/4/2022</t>
  </si>
  <si>
    <t>51
29/7/2022</t>
  </si>
  <si>
    <t>50
29/7/2022</t>
  </si>
  <si>
    <t>07
20/2/2023</t>
  </si>
  <si>
    <t>63
14/3/2023</t>
  </si>
  <si>
    <t>06
20/2/2023</t>
  </si>
  <si>
    <t>01/QĐSTDS
04/01/2023</t>
  </si>
  <si>
    <t>15
24/5/2023</t>
  </si>
  <si>
    <t>14
24/5/2023</t>
  </si>
  <si>
    <t>254/HSST
27/7/2009
289/HSPT
21/9/2009</t>
  </si>
  <si>
    <t>45
03/7/2019</t>
  </si>
  <si>
    <t>73
28/8/2020</t>
  </si>
  <si>
    <t>72
28/8/2020</t>
  </si>
  <si>
    <t>74
28/8/2020</t>
  </si>
  <si>
    <t>27/HN
20/6/2019</t>
  </si>
  <si>
    <t>75
28/8/2020</t>
  </si>
  <si>
    <t>01/HNST
21/1/2010
17/HNPT
30/6/2010</t>
  </si>
  <si>
    <t>91
13/9/2021</t>
  </si>
  <si>
    <t>90
13/9/2021</t>
  </si>
  <si>
    <t>01/2028/HNPT
08/01/2009</t>
  </si>
  <si>
    <t>27a
30/6/2022</t>
  </si>
  <si>
    <t>Phạm Thị Thắm</t>
  </si>
  <si>
    <t>Cầu Bài</t>
  </si>
  <si>
    <t>14
23/11/2017</t>
  </si>
  <si>
    <t>31
19/5/2010</t>
  </si>
  <si>
    <t>299
20/8/2015</t>
  </si>
  <si>
    <t>20/02/2019</t>
  </si>
  <si>
    <t>Lê Khánh Duy</t>
  </si>
  <si>
    <t>308
20/8/2015</t>
  </si>
  <si>
    <t>Vũ Văn Dương</t>
  </si>
  <si>
    <t>296
20/8/2015</t>
  </si>
  <si>
    <t>62
28/8/2018</t>
  </si>
  <si>
    <t>08
14/1/2016</t>
  </si>
  <si>
    <t>359
20/8/2015</t>
  </si>
  <si>
    <t>358
20/8/2015</t>
  </si>
  <si>
    <t>360
20/8/2015</t>
  </si>
  <si>
    <t>12
22/11/2017</t>
  </si>
  <si>
    <t>13
22/11/2017</t>
  </si>
  <si>
    <t>47
25/7/2018</t>
  </si>
  <si>
    <t>60
22/8/2018</t>
  </si>
  <si>
    <t>329
20/8/2015</t>
  </si>
  <si>
    <t>07          29/3/2022</t>
  </si>
  <si>
    <t>08         29/3/2022</t>
  </si>
  <si>
    <t>9         29/3/2022</t>
  </si>
  <si>
    <t>10         29/3/2022</t>
  </si>
  <si>
    <t>11         29/3/2022</t>
  </si>
  <si>
    <t>71
23/9/2019</t>
  </si>
  <si>
    <t>68
23/9/2019</t>
  </si>
  <si>
    <t>70
23/9/2019</t>
  </si>
  <si>
    <t>69
23/9/2019</t>
  </si>
  <si>
    <t>70
27/8/2020</t>
  </si>
  <si>
    <t>19
14/9/2020</t>
  </si>
  <si>
    <t>93
24/9/2020</t>
  </si>
  <si>
    <t>40
25/6/2021</t>
  </si>
  <si>
    <t>43
25/6/2021</t>
  </si>
  <si>
    <t>44
25/6/2021</t>
  </si>
  <si>
    <t>41
25/6/2021</t>
  </si>
  <si>
    <t>42
25/6/2021</t>
  </si>
  <si>
    <t>61
25/8/2021</t>
  </si>
  <si>
    <t>63
25/8/2021</t>
  </si>
  <si>
    <t>62
25/8/2021</t>
  </si>
  <si>
    <t>59
25/8/2021</t>
  </si>
  <si>
    <t>84
6/9/2021</t>
  </si>
  <si>
    <t>107
22/9/2021</t>
  </si>
  <si>
    <t>60
25/8/2021</t>
  </si>
  <si>
    <t>48
22/7/2020</t>
  </si>
  <si>
    <t>311
20/8/2015</t>
  </si>
  <si>
    <t>312
20/8/2015</t>
  </si>
  <si>
    <t>313
20/8/2015</t>
  </si>
  <si>
    <t>314
20/8/2015</t>
  </si>
  <si>
    <t>320
20/8/2015</t>
  </si>
  <si>
    <t>321
20/8/2015</t>
  </si>
  <si>
    <t>325
20/8/2015</t>
  </si>
  <si>
    <t>326
20/8/2015</t>
  </si>
  <si>
    <t>327
20/8/2015</t>
  </si>
  <si>
    <t>328
20/8/2012</t>
  </si>
  <si>
    <t>330
20/8/2015</t>
  </si>
  <si>
    <t>331
20/8/2015</t>
  </si>
  <si>
    <t>332
20/8/2015</t>
  </si>
  <si>
    <t>337
20/8/2015</t>
  </si>
  <si>
    <t>338
20/8/2015</t>
  </si>
  <si>
    <t>339
20/8/2015</t>
  </si>
  <si>
    <t>340
20/8/2015</t>
  </si>
  <si>
    <t>342
20/8/2015</t>
  </si>
  <si>
    <t>344
20/8/2015</t>
  </si>
  <si>
    <t>345
20/8/2015</t>
  </si>
  <si>
    <t>436
21/9/2015</t>
  </si>
  <si>
    <t>73
20/8/2015</t>
  </si>
  <si>
    <t>88
12.8.2016</t>
  </si>
  <si>
    <t>46
04.8.2017</t>
  </si>
  <si>
    <t>47
 04.8.2017</t>
  </si>
  <si>
    <t>60
12.9.2017</t>
  </si>
  <si>
    <t>02
18/10/2017</t>
  </si>
  <si>
    <t>03
18/10/2017</t>
  </si>
  <si>
    <t>25
10/01/2018</t>
  </si>
  <si>
    <t>51
02/8/2018</t>
  </si>
  <si>
    <t>01
18/10/2017</t>
  </si>
  <si>
    <t>61
29/8/2019</t>
  </si>
  <si>
    <t>60
28/8/2019</t>
  </si>
  <si>
    <t>22
20/8/2015</t>
  </si>
  <si>
    <t>06
14/3/2022</t>
  </si>
  <si>
    <t>10
20/8/2015</t>
  </si>
  <si>
    <t>79
1/7/2016</t>
  </si>
  <si>
    <t>29
31/5/2016</t>
  </si>
  <si>
    <t>13
20/8/2015</t>
  </si>
  <si>
    <t>15
20/8/2015</t>
  </si>
  <si>
    <t>05
20/8/2015</t>
  </si>
  <si>
    <t>19
20/8/2015</t>
  </si>
  <si>
    <t>28
31/5/2016</t>
  </si>
  <si>
    <t>26
20/8/2015</t>
  </si>
  <si>
    <t>21
20/8/2015</t>
  </si>
  <si>
    <t>03
18/10/2016</t>
  </si>
  <si>
    <t>70
22/9/2017</t>
  </si>
  <si>
    <t>52
14/12/2017</t>
  </si>
  <si>
    <t>69
10/9/2018</t>
  </si>
  <si>
    <t>18
12/4/2019</t>
  </si>
  <si>
    <t>19
12/4/2016</t>
  </si>
  <si>
    <t>294
23/5/2016</t>
  </si>
  <si>
    <t>35
22/5/2017</t>
  </si>
  <si>
    <t>100
20/8/2015</t>
  </si>
  <si>
    <t>43
25/6/2018</t>
  </si>
  <si>
    <t>155
20/8/2015</t>
  </si>
  <si>
    <t>121
20/8/2015</t>
  </si>
  <si>
    <t>20
10/1/2017</t>
  </si>
  <si>
    <t>167
20/8/2015</t>
  </si>
  <si>
    <t>160
20/8/2015</t>
  </si>
  <si>
    <t>159
20/8/2015</t>
  </si>
  <si>
    <t>163
20/8/2015</t>
  </si>
  <si>
    <t>161
20/8/2015</t>
  </si>
  <si>
    <t>57
15/8/2015</t>
  </si>
  <si>
    <t>125
20/8/2014</t>
  </si>
  <si>
    <t>166
20/8/2015</t>
  </si>
  <si>
    <t>165
20/8/2015</t>
  </si>
  <si>
    <t>162
20/8/2015</t>
  </si>
  <si>
    <t>09
28/12/2018</t>
  </si>
  <si>
    <t>11
28/12/2018</t>
  </si>
  <si>
    <t>34
8/5/2019</t>
  </si>
  <si>
    <t>33
08/5/2019</t>
  </si>
  <si>
    <t>64-18/9/2019</t>
  </si>
  <si>
    <t>80-31/8/2020</t>
  </si>
  <si>
    <t>82-31/8/2020</t>
  </si>
  <si>
    <t>84-31/8/2020</t>
  </si>
  <si>
    <t>85-31/8/2020</t>
  </si>
  <si>
    <t>67-27/8/2021</t>
  </si>
  <si>
    <t>68-27/8/2021</t>
  </si>
  <si>
    <t>60/20.9.2022</t>
  </si>
  <si>
    <t>59/20.9.2022</t>
  </si>
  <si>
    <t>65
14/9/2017</t>
  </si>
  <si>
    <t>66
14/9/2017</t>
  </si>
  <si>
    <t>64
14/9/2017</t>
  </si>
  <si>
    <t>81
20/8/2015</t>
  </si>
  <si>
    <t>52
29/8/2017</t>
  </si>
  <si>
    <t>85
20/8/2015</t>
  </si>
  <si>
    <t>24
24/4/2019</t>
  </si>
  <si>
    <t>25
24/4/2019</t>
  </si>
  <si>
    <t>73
25/9/2019</t>
  </si>
  <si>
    <t xml:space="preserve">
05
2/2020
10</t>
  </si>
  <si>
    <t>49
28/7/2020</t>
  </si>
  <si>
    <t>57
25/8/2020</t>
  </si>
  <si>
    <t>45
19/7/2021</t>
  </si>
  <si>
    <t>46
19/7/2021</t>
  </si>
  <si>
    <t>88
10/9/2021</t>
  </si>
  <si>
    <t>89
10/9/2021</t>
  </si>
  <si>
    <t>46
22/6/2020</t>
  </si>
  <si>
    <t>83
20/8/2016</t>
  </si>
  <si>
    <t>136
20/8/2015</t>
  </si>
  <si>
    <t>137
20/8/2015</t>
  </si>
  <si>
    <t>140
20/8/2015</t>
  </si>
  <si>
    <t>11
17/02/2016</t>
  </si>
  <si>
    <t>106
18/12/2018</t>
  </si>
  <si>
    <t>37/23.8.2023</t>
  </si>
  <si>
    <t>33/11.8.2023</t>
  </si>
  <si>
    <t>42/25.8.2023</t>
  </si>
  <si>
    <t>43/29.8.2023</t>
  </si>
  <si>
    <t>44/27.9.2023</t>
  </si>
  <si>
    <t>HIỀN</t>
  </si>
  <si>
    <t>441
03/8/2015</t>
  </si>
  <si>
    <t>30
07/4/2017</t>
  </si>
  <si>
    <t>AP chuyển sổ</t>
  </si>
  <si>
    <t>50
21/8/2017</t>
  </si>
  <si>
    <t>34
31/3/2021</t>
  </si>
  <si>
    <t>147
20/8/2015</t>
  </si>
  <si>
    <t>153
20/8/2015</t>
  </si>
  <si>
    <t>150
20/8/2015</t>
  </si>
  <si>
    <t>63
28/8/2018</t>
  </si>
  <si>
    <t>18
11/3/2019</t>
  </si>
  <si>
    <t>16
07/4/2016</t>
  </si>
  <si>
    <t>31
07/5/2019</t>
  </si>
  <si>
    <t>09
26/12/2019</t>
  </si>
  <si>
    <t>130
21/2/2020</t>
  </si>
  <si>
    <t>27
27/3/2020</t>
  </si>
  <si>
    <t>28
27/3/2020</t>
  </si>
  <si>
    <t>29
27/3/2020</t>
  </si>
  <si>
    <t>35
29/5/2020</t>
  </si>
  <si>
    <t>79
31/8/2020</t>
  </si>
  <si>
    <t>07/9/20233</t>
  </si>
  <si>
    <t>86
31/8/2020</t>
  </si>
  <si>
    <t>87
31/8/2020</t>
  </si>
  <si>
    <t>88
31/8/2020</t>
  </si>
  <si>
    <t>71
27/8/2021</t>
  </si>
  <si>
    <t>26
6/11/2019</t>
  </si>
  <si>
    <t>95
14/9/2021</t>
  </si>
  <si>
    <t>10
5/10/2020</t>
  </si>
  <si>
    <t>93
14/9/2021</t>
  </si>
  <si>
    <t>13
13/4/2022</t>
  </si>
  <si>
    <t>24
29/3/2021</t>
  </si>
  <si>
    <t>26
29/3/2021</t>
  </si>
  <si>
    <t>50
27/7/2023</t>
  </si>
  <si>
    <t>51
27/7/2021</t>
  </si>
  <si>
    <t>40
13.6.2017</t>
  </si>
  <si>
    <t>61
23.6.2016</t>
  </si>
  <si>
    <t>209
20.8.2015</t>
  </si>
  <si>
    <t>271
20.8.2015</t>
  </si>
  <si>
    <t>41
13.6.2017</t>
  </si>
  <si>
    <t>42
13.6.2017</t>
  </si>
  <si>
    <t>260
20.8.2015</t>
  </si>
  <si>
    <t>286
20.8.2015</t>
  </si>
  <si>
    <t>39
11/6/2019</t>
  </si>
  <si>
    <t>40
11/6/2019</t>
  </si>
  <si>
    <t>212/HSPT ngày 22/9/2015</t>
  </si>
  <si>
    <t>84
25.7.2016</t>
  </si>
  <si>
    <t>14/DSST
21/7/2014</t>
  </si>
  <si>
    <t>86
26.7.2016</t>
  </si>
  <si>
    <t>67/2016/HSST ngày 02/11/2016</t>
  </si>
  <si>
    <t>17
04.1.2017</t>
  </si>
  <si>
    <t>26
06.5.2019</t>
  </si>
  <si>
    <t>05
25/10/2019</t>
  </si>
  <si>
    <t>40
12/6/2020</t>
  </si>
  <si>
    <t>41
12/6/2020</t>
  </si>
  <si>
    <t>44
08/9/2023</t>
  </si>
  <si>
    <t>17
19/12/2017</t>
  </si>
  <si>
    <t>42
17/06/2020</t>
  </si>
  <si>
    <t>43
17/06/2020</t>
  </si>
  <si>
    <t>52
03/8/2020</t>
  </si>
  <si>
    <t>53
03/8/2020</t>
  </si>
  <si>
    <t>51
03/8/2020</t>
  </si>
  <si>
    <t>17
17/3/2021</t>
  </si>
  <si>
    <t>18
17/3/2021</t>
  </si>
  <si>
    <t xml:space="preserve"> thôn Hương Mãn, Xuân Hương</t>
  </si>
  <si>
    <t>141
17/3/2017</t>
  </si>
  <si>
    <t>02
28/11/2022</t>
  </si>
  <si>
    <t>thôn Hương Mãn, Xuân Hương</t>
  </si>
  <si>
    <t>147
25/4/2011</t>
  </si>
  <si>
    <t xml:space="preserve">Vũ Thị Đà
</t>
  </si>
  <si>
    <t>xã Yên Mỹ, huyện Lạng Giang, tỉnh Bắc Giang</t>
  </si>
  <si>
    <t>36
05/10/2022</t>
  </si>
  <si>
    <t xml:space="preserve">Nguyễn Trọng Hoàn
</t>
  </si>
  <si>
    <t xml:space="preserve">Vũ Văn Giới
</t>
  </si>
  <si>
    <t>79
14/11/2022</t>
  </si>
  <si>
    <t>94
8/12/2022</t>
  </si>
  <si>
    <t>Thân Văn Hiển, Phan Thị Nga</t>
  </si>
  <si>
    <t>xã Hương Lạc, huyện Lạng Giang, tỉnh Bắc Giang</t>
  </si>
  <si>
    <t>234
05/05/2023</t>
  </si>
  <si>
    <t>Lê Huy Chung</t>
  </si>
  <si>
    <t>xã Đào Mỹ, huyện Lạng Giang, tỉnh Bắc Giang</t>
  </si>
  <si>
    <t xml:space="preserve">
327
08/07/2022</t>
  </si>
  <si>
    <t xml:space="preserve">Đào ngọc Minh
</t>
  </si>
  <si>
    <t>Dẻ, xã Hương Lạc, huyện Lạng Giang, tỉnh Bắc Giang</t>
  </si>
  <si>
    <t>17
01/10/2021</t>
  </si>
  <si>
    <t xml:space="preserve">Đặng Đình Huy
</t>
  </si>
  <si>
    <t>thôn 12 Xóm Bén, xã Hương Lạc</t>
  </si>
  <si>
    <t>279
26/04/2022</t>
  </si>
  <si>
    <t>Công ty TNHH vật tư xăng dầu Trường Phú</t>
  </si>
  <si>
    <t>09
01/12/2022</t>
  </si>
  <si>
    <t xml:space="preserve">Công ty TNHH vật tư xăng dầu Trường PHú
</t>
  </si>
  <si>
    <t>07
18/10/2022</t>
  </si>
  <si>
    <t xml:space="preserve">Công ty TNHH MTV X Hoàng Vịnh 268
</t>
  </si>
  <si>
    <t>Chi Lễ, xã Mỹ Thái, huyện Lạng Giang, tỉnh Bắc Giang</t>
  </si>
  <si>
    <t>16
10/11/2021</t>
  </si>
  <si>
    <t xml:space="preserve">Nguyễn Thị Loan, Hà Văn Xuân
</t>
  </si>
  <si>
    <t>Cò, Mỹ Thái</t>
  </si>
  <si>
    <t>124
12/7/2021</t>
  </si>
  <si>
    <t>41
23/8/2023</t>
  </si>
  <si>
    <t xml:space="preserve">Nguyễn Thị Loan
</t>
  </si>
  <si>
    <t>192
17/3/2022</t>
  </si>
  <si>
    <t>39
23/8/2023</t>
  </si>
  <si>
    <t>181
4/3/2022</t>
  </si>
  <si>
    <t>38
23/8/2023</t>
  </si>
  <si>
    <t>Thôn Yên Lại, xã Yên Mỹ, Lạng Giang</t>
  </si>
  <si>
    <t xml:space="preserve">Phạm quang Trường
</t>
  </si>
  <si>
    <t>Vinh Quang, xã Yên Mỹ, huyện Lạng Giang, tỉnh Bắc Giang</t>
  </si>
  <si>
    <t>Phạm Thị Biên sinh năm 1971</t>
  </si>
  <si>
    <t>Nguyễn Văn Khoa sn 1976</t>
  </si>
  <si>
    <t>50                    28/7/2020</t>
  </si>
  <si>
    <t>356
20/8/2015</t>
  </si>
  <si>
    <t>06          23/3/2022</t>
  </si>
  <si>
    <t>36
22/4/2022</t>
  </si>
  <si>
    <t>18
31/5/2022</t>
  </si>
  <si>
    <t>59
28/8/2019</t>
  </si>
  <si>
    <t>63
04/9/2019</t>
  </si>
  <si>
    <t>65-18/9/2019</t>
  </si>
  <si>
    <t>30-27/3/2020</t>
  </si>
  <si>
    <t>54-22/8/222</t>
  </si>
  <si>
    <t>07-26/01/2021</t>
  </si>
  <si>
    <t>10 26/01/2021</t>
  </si>
  <si>
    <t>94
14/9/2021</t>
  </si>
  <si>
    <t>32
15/02/2022</t>
  </si>
  <si>
    <t>56
31/8/2022</t>
  </si>
  <si>
    <t>30
15/02/2022</t>
  </si>
  <si>
    <t>57
31/8/2022</t>
  </si>
  <si>
    <t>126         07/12/2021</t>
  </si>
  <si>
    <t>52  29/7/2022</t>
  </si>
  <si>
    <t>52         04/11/2021</t>
  </si>
  <si>
    <t xml:space="preserve"> 53   29/7/2022</t>
  </si>
  <si>
    <t>53         04/11/2021</t>
  </si>
  <si>
    <t>28  07/7/2022</t>
  </si>
  <si>
    <t>124         08/12/2022</t>
  </si>
  <si>
    <t>10  27/3/2023</t>
  </si>
  <si>
    <t>58-04/11/2021</t>
  </si>
  <si>
    <t>46  13/7/2022</t>
  </si>
  <si>
    <t xml:space="preserve">      14  10/02/2023</t>
  </si>
  <si>
    <t>13  26/04/2023</t>
  </si>
  <si>
    <t xml:space="preserve">     11    05/10/2022</t>
  </si>
  <si>
    <t>12  21/4/2023</t>
  </si>
  <si>
    <t xml:space="preserve">    23      29/5/2023</t>
  </si>
  <si>
    <t>17   16/6/2023</t>
  </si>
  <si>
    <t xml:space="preserve">      26    05/7/2023</t>
  </si>
  <si>
    <t>27   17/7/2023</t>
  </si>
  <si>
    <t>18   26/10/2007</t>
  </si>
  <si>
    <t>09  20/8/2015</t>
  </si>
  <si>
    <t>212-01/4/2021</t>
  </si>
  <si>
    <t xml:space="preserve">12-29/3/2023 </t>
  </si>
  <si>
    <t>50-04/11/2021</t>
  </si>
  <si>
    <t>101-26/12/2022</t>
  </si>
  <si>
    <t>306-02/8/2023</t>
  </si>
  <si>
    <t>243-24/3/20153</t>
  </si>
  <si>
    <t>108-01/12/2022</t>
  </si>
  <si>
    <t>Lý Thị Thao</t>
  </si>
  <si>
    <t>NGƯỜI LẬP BIỂU</t>
  </si>
  <si>
    <t>CHI CỤC TRƯỞNG</t>
  </si>
  <si>
    <t>26/9/201843/20.8.2015</t>
  </si>
  <si>
    <t xml:space="preserve">Nguyễn Văn Hùng, sinh năm 1977 và Giáp Thị Thùy, sinh năm 1978
</t>
  </si>
  <si>
    <t>Hà Văn Quân sn 1972 và Hoàng Thị Đà sn 1973, địa chỉ: Thôn Đông- An Hà</t>
  </si>
  <si>
    <t>Hà Văn Quân sn 1972 và Hoàng Thị Đà sn 1973</t>
  </si>
  <si>
    <t>Đông- An Hà</t>
  </si>
  <si>
    <t>Dinh- Kép</t>
  </si>
  <si>
    <t>Sậm- Kép</t>
  </si>
  <si>
    <t>Vũ Quý Ngọc</t>
  </si>
  <si>
    <t>Đồi Giang- An Hà</t>
  </si>
  <si>
    <t>66/HSST 
16/8/2022</t>
  </si>
  <si>
    <t>42
18/10/2022</t>
  </si>
  <si>
    <t>02
04/01/2024</t>
  </si>
  <si>
    <t>Cáp Văn Nam</t>
  </si>
  <si>
    <t>Bến Phà- Nghĩa Hưng</t>
  </si>
  <si>
    <t>12/HSST 
27/3/2023</t>
  </si>
  <si>
    <t>259
29/5/2023</t>
  </si>
  <si>
    <t>04
04/01/2024</t>
  </si>
  <si>
    <t>265
29/5/2023</t>
  </si>
  <si>
    <t>03
04/01/2024</t>
  </si>
  <si>
    <t xml:space="preserve">Ninh Văn Ngọc, sn 1987, đc: Hoành Sơn- Vôi
</t>
  </si>
  <si>
    <t>28/04.10.2023</t>
  </si>
  <si>
    <t>06/22.01.2024</t>
  </si>
  <si>
    <t>LỢI</t>
  </si>
  <si>
    <t>MƯỜI</t>
  </si>
  <si>
    <t>Vũ Văn Lượng</t>
  </si>
  <si>
    <t>05/22.01.2024</t>
  </si>
  <si>
    <t>Hà Văn Xuân, SN 1973, Nguyễn Thị Loan, Sn 1975</t>
  </si>
  <si>
    <t>Đ/c: Cò, Mỹ Thái</t>
  </si>
  <si>
    <t>57/DS
22/12/2021</t>
  </si>
  <si>
    <t>296
5/8/2022</t>
  </si>
  <si>
    <t>40
23/8/2023</t>
  </si>
  <si>
    <t xml:space="preserve">Lê Thị  Hằng
</t>
  </si>
  <si>
    <t>Cả, xã Mỹ Thái, huyện Lạng Giang, tỉnh Bắc Giang</t>
  </si>
  <si>
    <t>36/HSPT
20/3/2023</t>
  </si>
  <si>
    <t>185
10/04/2023</t>
  </si>
  <si>
    <t>35
17/8/2023</t>
  </si>
  <si>
    <t>đc: Thôn Cò, xã Mỹ Thái, huyện Lạng Giang, tỉnh Bắc Giang</t>
  </si>
  <si>
    <t>30
04/10/2023</t>
  </si>
  <si>
    <t>07
30/01/2024</t>
  </si>
  <si>
    <t xml:space="preserve">trả nợ </t>
  </si>
  <si>
    <t>Ao Luông, xã Yên Mỹ, huyện Lạng Giang, tỉnh Bắc Giang</t>
  </si>
  <si>
    <t>Nguyễn Trọng Hoàn</t>
  </si>
  <si>
    <t>Tự Dưới, Hương Lạc, huyện Lạng Giang, tỉnh Bắc Giang</t>
  </si>
  <si>
    <t>04/DS 16/02/2022</t>
  </si>
  <si>
    <t>Đồng Văn Điển, Đặng Thị Luyến</t>
  </si>
  <si>
    <t>Phố Bằng- Nghĩa Hòa, hiện ở: TDP Cả- TT Kép</t>
  </si>
  <si>
    <t>08/QĐST-DS
09/3/2022</t>
  </si>
  <si>
    <t>184
14/3/2023</t>
  </si>
  <si>
    <t>08
07/2/2024</t>
  </si>
  <si>
    <t>Nghĩa Hoà</t>
  </si>
  <si>
    <t>52/HSST</t>
  </si>
  <si>
    <t>367/28.7.2023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</si>
  <si>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01/10/2023 đến 31/3/2024)</t>
    </r>
  </si>
  <si>
    <t xml:space="preserve"> thôn 4, xã Hương Lạc, huyện Lạng Giang, tỉnh Bắc Giang
</t>
  </si>
  <si>
    <t>Nguyễn Thị Anh</t>
  </si>
  <si>
    <t>Thôn Trại Phúc Mãn, xã Xuân Hương</t>
  </si>
  <si>
    <t>25/DS
09/6/2023</t>
  </si>
  <si>
    <t>31
04/10/2023</t>
  </si>
  <si>
    <t>13
29/3/2024</t>
  </si>
  <si>
    <t>197
12/04/2022</t>
  </si>
  <si>
    <t>14
29/3/2024</t>
  </si>
  <si>
    <t>tính tiền ko tính việc</t>
  </si>
  <si>
    <t>09/SHST-24/01/2014;
77/HSPT-26/3/2014</t>
  </si>
  <si>
    <t>12
11/9/2014</t>
  </si>
  <si>
    <t>119
29/11/2012</t>
  </si>
  <si>
    <t>02/ST-17,20/02/2012;
17-25/6/2012</t>
  </si>
  <si>
    <t>106
30/12/2010</t>
  </si>
  <si>
    <t>Công ty TNHH Bạn Đường 83</t>
  </si>
  <si>
    <t>TDP số 3, TT Kép</t>
  </si>
  <si>
    <t>03/QĐST_KDTM
16/3/2023</t>
  </si>
  <si>
    <t>14
02/01/2024</t>
  </si>
  <si>
    <t>09
13/3/2024</t>
  </si>
  <si>
    <t>25
05/7/2023</t>
  </si>
  <si>
    <t>10
13/3/2024</t>
  </si>
  <si>
    <t>Công ty TNHH MTV thương mại Hiếu Chung</t>
  </si>
  <si>
    <t>TDP 3, thị trấn Kép</t>
  </si>
  <si>
    <t>03-22/3/2021;
08-5/4/2021.</t>
  </si>
  <si>
    <t>13
11/4/2021</t>
  </si>
  <si>
    <t>11
13/3/2024</t>
  </si>
  <si>
    <t>Dương Thế Vinh, Hàn Thùy Trang</t>
  </si>
  <si>
    <t>TDP số 2- Kép</t>
  </si>
  <si>
    <t>33/QĐST-DS
25/7/2019</t>
  </si>
  <si>
    <t>Nông Quý Hiệu</t>
  </si>
  <si>
    <t>Vĩnh Thịnh</t>
  </si>
  <si>
    <t>91
24/10/2013</t>
  </si>
  <si>
    <t>317
20/3/2014</t>
  </si>
  <si>
    <t>306
20/8/2015</t>
  </si>
  <si>
    <t>20/2/2020</t>
  </si>
  <si>
    <t>Dương Văn Duy</t>
  </si>
  <si>
    <t>Vĩnh  Thịnh</t>
  </si>
  <si>
    <t>4
25/01/2013</t>
  </si>
  <si>
    <t>291
18/6/2013</t>
  </si>
  <si>
    <t>302
20/8/2015</t>
  </si>
  <si>
    <t>25/8/2020</t>
  </si>
  <si>
    <t>Lê Thị Diệp</t>
  </si>
  <si>
    <t>31
25/02/2014</t>
  </si>
  <si>
    <t>384
5/5/2014</t>
  </si>
  <si>
    <t>307
20/8/2015</t>
  </si>
  <si>
    <t>18/2/2020</t>
  </si>
  <si>
    <t>Nông Văn Lịch</t>
  </si>
  <si>
    <t>206/ST, 19/11/2018</t>
  </si>
  <si>
    <t>176
5/3/2019</t>
  </si>
  <si>
    <t>27
6/5/2019</t>
  </si>
  <si>
    <t>Dương Văn Hùng</t>
  </si>
  <si>
    <t>206/HS
19/11/2018</t>
  </si>
  <si>
    <t>174
5/4/2019</t>
  </si>
  <si>
    <t>27/3/2020</t>
  </si>
  <si>
    <t xml:space="preserve">Lê Đình Kiệm </t>
  </si>
  <si>
    <t>20
24/7/2020</t>
  </si>
  <si>
    <t>138
20/1/2021</t>
  </si>
  <si>
    <t>31/3/2021</t>
  </si>
  <si>
    <t>26/3/2021</t>
  </si>
  <si>
    <t>Trần Văn Thịnh</t>
  </si>
  <si>
    <t>Đồng Nô</t>
  </si>
  <si>
    <t>04/HS
25/01/2013</t>
  </si>
  <si>
    <t>292
08/6/2013</t>
  </si>
  <si>
    <t>76
31/8/2020</t>
  </si>
  <si>
    <t>Lê Hoàng Long</t>
  </si>
  <si>
    <t>145/HS-PT
30/9/2021</t>
  </si>
  <si>
    <t>115
10/11/2021</t>
  </si>
  <si>
    <t>49
29/7/2022</t>
  </si>
  <si>
    <t>Tiền nộp lại</t>
  </si>
  <si>
    <t>Nguyễn Văn Thế</t>
  </si>
  <si>
    <t>18/HSST
15/4/2016
126/HSPT
23/8/2016</t>
  </si>
  <si>
    <t>11
05/10/2016</t>
  </si>
  <si>
    <t>01
28/12/2023</t>
  </si>
  <si>
    <t xml:space="preserve">Công ty xi măng Bắc Giang; 
</t>
  </si>
  <si>
    <t>xã Hương Sơn</t>
  </si>
  <si>
    <t>04/KDTM; 03</t>
  </si>
  <si>
    <t>16-17/1/2024</t>
  </si>
  <si>
    <t>29.3.2024</t>
  </si>
  <si>
    <t xml:space="preserve">Trần Thị Minh, Hà Thị Nghĩa; 
</t>
  </si>
  <si>
    <t>thị trấn Vôi</t>
  </si>
  <si>
    <t>63/DS</t>
  </si>
  <si>
    <t>101-07/11/2023</t>
  </si>
  <si>
    <t xml:space="preserve">Nguyễn Văn Thăng; 
</t>
  </si>
  <si>
    <t>xã Thái Đào</t>
  </si>
  <si>
    <t>392/HS; 61/PT</t>
  </si>
  <si>
    <t>30-04.10.2023</t>
  </si>
  <si>
    <t xml:space="preserve">
AP + phạt
chuyển sổ
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</si>
</sst>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0.00&quot;%&quot;"/>
    <numFmt numFmtId="202" formatCode="0.0%"/>
    <numFmt numFmtId="203" formatCode="mmm\-yyyy"/>
    <numFmt numFmtId="204" formatCode="_(* #,##0.000_);_(* \(#,##0.000\);_(* &quot;-&quot;??_);_(@_)"/>
    <numFmt numFmtId="205" formatCode="[$-1010000]d/m/yyyy;@"/>
    <numFmt numFmtId="206" formatCode="#,##0;[Red]#,##0"/>
    <numFmt numFmtId="207" formatCode="m/d/yyyy;@"/>
    <numFmt numFmtId="208" formatCode="[$-409]dddd\,\ mmmm\ d\,\ yyyy"/>
  </numFmts>
  <fonts count="100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3"/>
      <color indexed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0"/>
      <name val="Arial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4"/>
      <color indexed="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49" fontId="1" fillId="0" borderId="0" xfId="73" applyNumberFormat="1">
      <alignment/>
      <protection/>
    </xf>
    <xf numFmtId="49" fontId="12" fillId="0" borderId="0" xfId="73" applyNumberFormat="1" applyFont="1">
      <alignment/>
      <protection/>
    </xf>
    <xf numFmtId="49" fontId="11" fillId="0" borderId="10" xfId="73" applyNumberFormat="1" applyFont="1" applyBorder="1" applyAlignment="1">
      <alignment horizontal="center"/>
      <protection/>
    </xf>
    <xf numFmtId="49" fontId="11" fillId="0" borderId="10" xfId="73" applyNumberFormat="1" applyFont="1" applyBorder="1">
      <alignment/>
      <protection/>
    </xf>
    <xf numFmtId="0" fontId="18" fillId="0" borderId="10" xfId="73" applyNumberFormat="1" applyFont="1" applyBorder="1" applyAlignment="1" applyProtection="1">
      <alignment horizontal="center" vertical="center" wrapText="1"/>
      <protection locked="0"/>
    </xf>
    <xf numFmtId="49" fontId="1" fillId="0" borderId="0" xfId="73" applyNumberFormat="1" applyFill="1">
      <alignment/>
      <protection/>
    </xf>
    <xf numFmtId="49" fontId="11" fillId="0" borderId="10" xfId="73" applyNumberFormat="1" applyFont="1" applyBorder="1" applyAlignment="1">
      <alignment horizontal="left"/>
      <protection/>
    </xf>
    <xf numFmtId="49" fontId="8" fillId="0" borderId="10" xfId="73" applyNumberFormat="1" applyFont="1" applyBorder="1" applyAlignment="1">
      <alignment horizontal="center"/>
      <protection/>
    </xf>
    <xf numFmtId="49" fontId="19" fillId="0" borderId="10" xfId="73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justify" wrapText="1"/>
    </xf>
    <xf numFmtId="0" fontId="18" fillId="0" borderId="11" xfId="73" applyNumberFormat="1" applyFont="1" applyBorder="1" applyAlignment="1" applyProtection="1">
      <alignment horizontal="center" vertical="center" wrapText="1"/>
      <protection locked="0"/>
    </xf>
    <xf numFmtId="49" fontId="1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73" applyNumberFormat="1" applyProtection="1">
      <alignment/>
      <protection locked="0"/>
    </xf>
    <xf numFmtId="49" fontId="1" fillId="0" borderId="11" xfId="73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73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73" applyNumberFormat="1" applyFont="1" applyProtection="1">
      <alignment/>
      <protection locked="0"/>
    </xf>
    <xf numFmtId="49" fontId="21" fillId="0" borderId="12" xfId="73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3" applyNumberFormat="1" applyFont="1" applyProtection="1">
      <alignment/>
      <protection locked="0"/>
    </xf>
    <xf numFmtId="49" fontId="14" fillId="0" borderId="13" xfId="73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73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73" applyNumberFormat="1" applyFont="1" applyFill="1" applyAlignment="1" applyProtection="1">
      <alignment/>
      <protection locked="0"/>
    </xf>
    <xf numFmtId="49" fontId="10" fillId="0" borderId="0" xfId="73" applyNumberFormat="1" applyFont="1" applyFill="1" applyAlignment="1" applyProtection="1">
      <alignment/>
      <protection locked="0"/>
    </xf>
    <xf numFmtId="49" fontId="1" fillId="0" borderId="0" xfId="73" applyNumberFormat="1" applyFill="1" applyProtection="1">
      <alignment/>
      <protection locked="0"/>
    </xf>
    <xf numFmtId="49" fontId="8" fillId="0" borderId="0" xfId="73" applyNumberFormat="1" applyFont="1" applyFill="1" applyProtection="1">
      <alignment/>
      <protection locked="0"/>
    </xf>
    <xf numFmtId="194" fontId="11" fillId="33" borderId="10" xfId="42" applyNumberFormat="1" applyFont="1" applyFill="1" applyBorder="1" applyAlignment="1" applyProtection="1">
      <alignment horizontal="right" vertical="center" wrapText="1" indent="1"/>
      <protection/>
    </xf>
    <xf numFmtId="194" fontId="1" fillId="0" borderId="10" xfId="42" applyNumberFormat="1" applyFont="1" applyFill="1" applyBorder="1" applyAlignment="1" applyProtection="1">
      <alignment horizontal="right" vertical="center" wrapText="1" indent="1"/>
      <protection/>
    </xf>
    <xf numFmtId="194" fontId="1" fillId="0" borderId="10" xfId="42" applyNumberFormat="1" applyFont="1" applyBorder="1" applyAlignment="1" applyProtection="1">
      <alignment horizontal="right" vertical="center" wrapText="1" indent="1"/>
      <protection/>
    </xf>
    <xf numFmtId="194" fontId="8" fillId="0" borderId="10" xfId="42" applyNumberFormat="1" applyFont="1" applyFill="1" applyBorder="1" applyAlignment="1" applyProtection="1">
      <alignment horizontal="right" vertical="center" wrapText="1" indent="1"/>
      <protection/>
    </xf>
    <xf numFmtId="194" fontId="8" fillId="0" borderId="10" xfId="42" applyNumberFormat="1" applyFont="1" applyBorder="1" applyAlignment="1" applyProtection="1">
      <alignment horizontal="right" vertical="center" wrapText="1" indent="1"/>
      <protection/>
    </xf>
    <xf numFmtId="194" fontId="6" fillId="0" borderId="10" xfId="42" applyNumberFormat="1" applyFont="1" applyBorder="1" applyAlignment="1" applyProtection="1">
      <alignment horizontal="right" vertical="center" wrapText="1" indent="1"/>
      <protection/>
    </xf>
    <xf numFmtId="194" fontId="11" fillId="34" borderId="14" xfId="42" applyNumberFormat="1" applyFont="1" applyFill="1" applyBorder="1" applyAlignment="1" applyProtection="1">
      <alignment horizontal="right" vertical="center" wrapText="1" indent="1"/>
      <protection/>
    </xf>
    <xf numFmtId="49" fontId="7" fillId="0" borderId="15" xfId="73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73" applyNumberFormat="1" applyFont="1" applyFill="1" applyBorder="1" applyAlignment="1">
      <alignment horizontal="center"/>
      <protection/>
    </xf>
    <xf numFmtId="49" fontId="11" fillId="35" borderId="10" xfId="73" applyNumberFormat="1" applyFont="1" applyFill="1" applyBorder="1" applyAlignment="1">
      <alignment horizontal="left"/>
      <protection/>
    </xf>
    <xf numFmtId="49" fontId="19" fillId="35" borderId="10" xfId="73" applyNumberFormat="1" applyFont="1" applyFill="1" applyBorder="1" applyAlignment="1">
      <alignment horizontal="center"/>
      <protection/>
    </xf>
    <xf numFmtId="49" fontId="19" fillId="35" borderId="10" xfId="73" applyNumberFormat="1" applyFont="1" applyFill="1" applyBorder="1">
      <alignment/>
      <protection/>
    </xf>
    <xf numFmtId="49" fontId="1" fillId="35" borderId="10" xfId="73" applyNumberFormat="1" applyFill="1" applyBorder="1" applyAlignment="1">
      <alignment horizontal="center"/>
      <protection/>
    </xf>
    <xf numFmtId="49" fontId="1" fillId="35" borderId="10" xfId="73" applyNumberFormat="1" applyFont="1" applyFill="1" applyBorder="1" applyAlignment="1">
      <alignment wrapText="1"/>
      <protection/>
    </xf>
    <xf numFmtId="49" fontId="19" fillId="35" borderId="10" xfId="73" applyNumberFormat="1" applyFont="1" applyFill="1" applyBorder="1" applyAlignment="1">
      <alignment wrapText="1"/>
      <protection/>
    </xf>
    <xf numFmtId="49" fontId="1" fillId="35" borderId="10" xfId="73" applyNumberFormat="1" applyFill="1" applyBorder="1" applyAlignment="1">
      <alignment wrapText="1"/>
      <protection/>
    </xf>
    <xf numFmtId="49" fontId="5" fillId="0" borderId="10" xfId="73" applyNumberFormat="1" applyFont="1" applyBorder="1" applyAlignment="1">
      <alignment horizontal="center"/>
      <protection/>
    </xf>
    <xf numFmtId="49" fontId="5" fillId="0" borderId="10" xfId="73" applyNumberFormat="1" applyFont="1" applyFill="1" applyBorder="1">
      <alignment/>
      <protection/>
    </xf>
    <xf numFmtId="49" fontId="11" fillId="0" borderId="10" xfId="73" applyNumberFormat="1" applyFont="1" applyFill="1" applyBorder="1" applyAlignment="1">
      <alignment horizontal="center"/>
      <protection/>
    </xf>
    <xf numFmtId="49" fontId="11" fillId="0" borderId="10" xfId="73" applyNumberFormat="1" applyFont="1" applyFill="1" applyBorder="1" applyAlignment="1">
      <alignment horizontal="left"/>
      <protection/>
    </xf>
    <xf numFmtId="49" fontId="19" fillId="0" borderId="10" xfId="73" applyNumberFormat="1" applyFont="1" applyFill="1" applyBorder="1" applyAlignment="1">
      <alignment horizontal="center"/>
      <protection/>
    </xf>
    <xf numFmtId="49" fontId="5" fillId="0" borderId="10" xfId="73" applyNumberFormat="1" applyFont="1" applyFill="1" applyBorder="1" applyAlignment="1">
      <alignment wrapText="1"/>
      <protection/>
    </xf>
    <xf numFmtId="49" fontId="5" fillId="0" borderId="10" xfId="73" applyNumberFormat="1" applyFont="1" applyBorder="1" applyAlignment="1">
      <alignment/>
      <protection/>
    </xf>
    <xf numFmtId="49" fontId="22" fillId="0" borderId="12" xfId="73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73" applyNumberFormat="1" applyFont="1" applyProtection="1">
      <alignment/>
      <protection locked="0"/>
    </xf>
    <xf numFmtId="0" fontId="11" fillId="33" borderId="10" xfId="73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73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10" xfId="73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73" applyNumberFormat="1" applyFont="1" applyProtection="1">
      <alignment/>
      <protection locked="0"/>
    </xf>
    <xf numFmtId="49" fontId="6" fillId="0" borderId="0" xfId="73" applyNumberFormat="1" applyFont="1" applyAlignment="1" applyProtection="1">
      <alignment horizontal="left" vertical="center"/>
      <protection locked="0"/>
    </xf>
    <xf numFmtId="49" fontId="6" fillId="0" borderId="0" xfId="73" applyNumberFormat="1" applyFont="1" applyAlignment="1" applyProtection="1">
      <alignment horizontal="center" vertical="center" wrapText="1"/>
      <protection locked="0"/>
    </xf>
    <xf numFmtId="49" fontId="6" fillId="0" borderId="0" xfId="73" applyNumberFormat="1" applyFont="1" applyFill="1" applyAlignment="1" applyProtection="1">
      <alignment horizontal="left" vertical="center" wrapText="1"/>
      <protection locked="0"/>
    </xf>
    <xf numFmtId="49" fontId="20" fillId="0" borderId="0" xfId="73" applyNumberFormat="1" applyFont="1" applyAlignment="1" applyProtection="1">
      <alignment horizontal="left" vertical="center" wrapText="1"/>
      <protection locked="0"/>
    </xf>
    <xf numFmtId="0" fontId="24" fillId="0" borderId="0" xfId="65">
      <alignment/>
      <protection/>
    </xf>
    <xf numFmtId="0" fontId="24" fillId="0" borderId="0" xfId="65" applyBorder="1">
      <alignment/>
      <protection/>
    </xf>
    <xf numFmtId="0" fontId="24" fillId="0" borderId="10" xfId="65" applyBorder="1">
      <alignment/>
      <protection/>
    </xf>
    <xf numFmtId="0" fontId="18" fillId="0" borderId="10" xfId="65" applyFont="1" applyBorder="1">
      <alignment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26" fillId="0" borderId="10" xfId="65" applyFont="1" applyBorder="1">
      <alignment/>
      <protection/>
    </xf>
    <xf numFmtId="0" fontId="17" fillId="0" borderId="10" xfId="65" applyFont="1" applyBorder="1" applyAlignment="1">
      <alignment horizontal="center" vertical="center" wrapText="1"/>
      <protection/>
    </xf>
    <xf numFmtId="0" fontId="15" fillId="0" borderId="0" xfId="65" applyFont="1" applyAlignment="1">
      <alignment horizontal="center"/>
      <protection/>
    </xf>
    <xf numFmtId="0" fontId="26" fillId="35" borderId="10" xfId="65" applyFont="1" applyFill="1" applyBorder="1" applyAlignment="1">
      <alignment/>
      <protection/>
    </xf>
    <xf numFmtId="0" fontId="26" fillId="35" borderId="10" xfId="65" applyFont="1" applyFill="1" applyBorder="1">
      <alignment/>
      <protection/>
    </xf>
    <xf numFmtId="0" fontId="18" fillId="35" borderId="10" xfId="65" applyFont="1" applyFill="1" applyBorder="1" applyAlignment="1">
      <alignment horizontal="center"/>
      <protection/>
    </xf>
    <xf numFmtId="0" fontId="17" fillId="35" borderId="10" xfId="65" applyFont="1" applyFill="1" applyBorder="1" applyAlignment="1">
      <alignment/>
      <protection/>
    </xf>
    <xf numFmtId="0" fontId="17" fillId="35" borderId="10" xfId="65" applyFont="1" applyFill="1" applyBorder="1" applyAlignment="1">
      <alignment horizontal="center"/>
      <protection/>
    </xf>
    <xf numFmtId="0" fontId="17" fillId="35" borderId="10" xfId="65" applyFont="1" applyFill="1" applyBorder="1">
      <alignment/>
      <protection/>
    </xf>
    <xf numFmtId="0" fontId="18" fillId="0" borderId="16" xfId="65" applyFont="1" applyBorder="1">
      <alignment/>
      <protection/>
    </xf>
    <xf numFmtId="0" fontId="26" fillId="35" borderId="10" xfId="65" applyFont="1" applyFill="1" applyBorder="1" applyAlignment="1">
      <alignment horizontal="center"/>
      <protection/>
    </xf>
    <xf numFmtId="0" fontId="17" fillId="36" borderId="10" xfId="65" applyFont="1" applyFill="1" applyBorder="1" applyAlignment="1">
      <alignment horizontal="center"/>
      <protection/>
    </xf>
    <xf numFmtId="0" fontId="24" fillId="0" borderId="0" xfId="65" applyAlignment="1">
      <alignment horizontal="center"/>
      <protection/>
    </xf>
    <xf numFmtId="0" fontId="27" fillId="35" borderId="10" xfId="65" applyFont="1" applyFill="1" applyBorder="1">
      <alignment/>
      <protection/>
    </xf>
    <xf numFmtId="0" fontId="17" fillId="35" borderId="10" xfId="65" applyFont="1" applyFill="1" applyBorder="1">
      <alignment/>
      <protection/>
    </xf>
    <xf numFmtId="0" fontId="17" fillId="35" borderId="10" xfId="65" applyFont="1" applyFill="1" applyBorder="1" applyAlignment="1">
      <alignment horizontal="center"/>
      <protection/>
    </xf>
    <xf numFmtId="0" fontId="27" fillId="35" borderId="0" xfId="65" applyFont="1" applyFill="1" applyBorder="1">
      <alignment/>
      <protection/>
    </xf>
    <xf numFmtId="0" fontId="17" fillId="35" borderId="17" xfId="65" applyFont="1" applyFill="1" applyBorder="1">
      <alignment/>
      <protection/>
    </xf>
    <xf numFmtId="0" fontId="17" fillId="35" borderId="18" xfId="65" applyFont="1" applyFill="1" applyBorder="1">
      <alignment/>
      <protection/>
    </xf>
    <xf numFmtId="0" fontId="17" fillId="35" borderId="18" xfId="65" applyFont="1" applyFill="1" applyBorder="1" applyAlignment="1">
      <alignment horizontal="center"/>
      <protection/>
    </xf>
    <xf numFmtId="0" fontId="17" fillId="35" borderId="16" xfId="65" applyFont="1" applyFill="1" applyBorder="1">
      <alignment/>
      <protection/>
    </xf>
    <xf numFmtId="3" fontId="18" fillId="0" borderId="10" xfId="0" applyNumberFormat="1" applyFont="1" applyBorder="1" applyAlignment="1">
      <alignment horizontal="center" vertical="center" wrapText="1"/>
    </xf>
    <xf numFmtId="0" fontId="18" fillId="36" borderId="10" xfId="65" applyFont="1" applyFill="1" applyBorder="1">
      <alignment/>
      <protection/>
    </xf>
    <xf numFmtId="3" fontId="18" fillId="0" borderId="10" xfId="0" applyNumberFormat="1" applyFont="1" applyBorder="1" applyAlignment="1">
      <alignment horizontal="center" vertical="center"/>
    </xf>
    <xf numFmtId="0" fontId="17" fillId="36" borderId="10" xfId="65" applyFont="1" applyFill="1" applyBorder="1" applyAlignment="1">
      <alignment horizontal="center"/>
      <protection/>
    </xf>
    <xf numFmtId="205" fontId="18" fillId="0" borderId="10" xfId="73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0" fontId="18" fillId="0" borderId="10" xfId="65" applyFont="1" applyBorder="1">
      <alignment/>
      <protection/>
    </xf>
    <xf numFmtId="14" fontId="18" fillId="0" borderId="10" xfId="65" applyNumberFormat="1" applyFont="1" applyBorder="1">
      <alignment/>
      <protection/>
    </xf>
    <xf numFmtId="0" fontId="18" fillId="0" borderId="10" xfId="65" applyFont="1" applyBorder="1" applyAlignment="1">
      <alignment wrapText="1"/>
      <protection/>
    </xf>
    <xf numFmtId="14" fontId="18" fillId="0" borderId="10" xfId="65" applyNumberFormat="1" applyFont="1" applyBorder="1" applyAlignment="1">
      <alignment wrapText="1"/>
      <protection/>
    </xf>
    <xf numFmtId="0" fontId="17" fillId="36" borderId="10" xfId="65" applyFont="1" applyFill="1" applyBorder="1">
      <alignment/>
      <protection/>
    </xf>
    <xf numFmtId="0" fontId="18" fillId="0" borderId="10" xfId="0" applyFont="1" applyBorder="1" applyAlignment="1">
      <alignment horizontal="center" vertical="center" wrapText="1"/>
    </xf>
    <xf numFmtId="194" fontId="18" fillId="0" borderId="10" xfId="42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/>
    </xf>
    <xf numFmtId="0" fontId="18" fillId="0" borderId="10" xfId="65" applyFont="1" applyBorder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0" fontId="18" fillId="0" borderId="10" xfId="65" applyFont="1" applyBorder="1" applyAlignment="1">
      <alignment wrapText="1"/>
      <protection/>
    </xf>
    <xf numFmtId="0" fontId="18" fillId="0" borderId="10" xfId="65" applyFont="1" applyBorder="1">
      <alignment/>
      <protection/>
    </xf>
    <xf numFmtId="14" fontId="84" fillId="0" borderId="10" xfId="65" applyNumberFormat="1" applyFont="1" applyBorder="1">
      <alignment/>
      <protection/>
    </xf>
    <xf numFmtId="0" fontId="6" fillId="0" borderId="10" xfId="73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194" fontId="6" fillId="0" borderId="10" xfId="44" applyNumberFormat="1" applyFont="1" applyFill="1" applyBorder="1" applyAlignment="1">
      <alignment horizontal="right" vertical="center" wrapText="1"/>
    </xf>
    <xf numFmtId="3" fontId="17" fillId="36" borderId="10" xfId="65" applyNumberFormat="1" applyFont="1" applyFill="1" applyBorder="1" applyAlignment="1">
      <alignment horizontal="center"/>
      <protection/>
    </xf>
    <xf numFmtId="0" fontId="18" fillId="0" borderId="10" xfId="65" applyFont="1" applyBorder="1" applyAlignment="1">
      <alignment horizontal="center" vertical="center" wrapText="1"/>
      <protection/>
    </xf>
    <xf numFmtId="0" fontId="17" fillId="0" borderId="10" xfId="73" applyNumberFormat="1" applyFont="1" applyBorder="1" applyAlignment="1" applyProtection="1">
      <alignment horizontal="center" vertical="center" wrapText="1"/>
      <protection locked="0"/>
    </xf>
    <xf numFmtId="3" fontId="17" fillId="0" borderId="19" xfId="0" applyNumberFormat="1" applyFont="1" applyBorder="1" applyAlignment="1">
      <alignment/>
    </xf>
    <xf numFmtId="0" fontId="24" fillId="0" borderId="10" xfId="65" applyFont="1" applyBorder="1">
      <alignment/>
      <protection/>
    </xf>
    <xf numFmtId="0" fontId="0" fillId="0" borderId="0" xfId="0" applyAlignment="1">
      <alignment vertical="center" wrapText="1"/>
    </xf>
    <xf numFmtId="0" fontId="8" fillId="0" borderId="20" xfId="65" applyFont="1" applyBorder="1" applyAlignment="1">
      <alignment horizontal="center"/>
      <protection/>
    </xf>
    <xf numFmtId="0" fontId="24" fillId="0" borderId="0" xfId="65" applyFont="1" applyBorder="1">
      <alignment/>
      <protection/>
    </xf>
    <xf numFmtId="0" fontId="17" fillId="37" borderId="10" xfId="65" applyFont="1" applyFill="1" applyBorder="1" applyAlignment="1">
      <alignment horizontal="center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65" applyFont="1" applyFill="1" applyBorder="1" applyAlignment="1">
      <alignment horizontal="center" wrapText="1"/>
      <protection/>
    </xf>
    <xf numFmtId="0" fontId="18" fillId="37" borderId="10" xfId="0" applyFont="1" applyFill="1" applyBorder="1" applyAlignment="1">
      <alignment horizontal="center" wrapText="1"/>
    </xf>
    <xf numFmtId="194" fontId="6" fillId="37" borderId="10" xfId="42" applyNumberFormat="1" applyFont="1" applyFill="1" applyBorder="1" applyAlignment="1">
      <alignment horizontal="right" vertical="center" wrapText="1"/>
    </xf>
    <xf numFmtId="3" fontId="17" fillId="37" borderId="10" xfId="65" applyNumberFormat="1" applyFont="1" applyFill="1" applyBorder="1" applyAlignment="1">
      <alignment horizontal="center"/>
      <protection/>
    </xf>
    <xf numFmtId="0" fontId="24" fillId="37" borderId="10" xfId="65" applyFill="1" applyBorder="1">
      <alignment/>
      <protection/>
    </xf>
    <xf numFmtId="0" fontId="17" fillId="37" borderId="10" xfId="65" applyFont="1" applyFill="1" applyBorder="1">
      <alignment/>
      <protection/>
    </xf>
    <xf numFmtId="0" fontId="24" fillId="37" borderId="0" xfId="65" applyFill="1" applyBorder="1">
      <alignment/>
      <protection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0" xfId="65" applyFont="1" applyFill="1" applyBorder="1" applyAlignment="1">
      <alignment horizontal="center" wrapText="1"/>
      <protection/>
    </xf>
    <xf numFmtId="0" fontId="17" fillId="37" borderId="10" xfId="0" applyFont="1" applyFill="1" applyBorder="1" applyAlignment="1">
      <alignment horizontal="center" wrapText="1"/>
    </xf>
    <xf numFmtId="194" fontId="20" fillId="37" borderId="10" xfId="42" applyNumberFormat="1" applyFont="1" applyFill="1" applyBorder="1" applyAlignment="1">
      <alignment horizontal="right" vertical="center" wrapText="1"/>
    </xf>
    <xf numFmtId="0" fontId="27" fillId="37" borderId="10" xfId="65" applyFont="1" applyFill="1" applyBorder="1">
      <alignment/>
      <protection/>
    </xf>
    <xf numFmtId="0" fontId="27" fillId="37" borderId="0" xfId="65" applyFont="1" applyFill="1" applyBorder="1">
      <alignment/>
      <protection/>
    </xf>
    <xf numFmtId="0" fontId="18" fillId="0" borderId="10" xfId="65" applyFont="1" applyBorder="1" applyAlignment="1">
      <alignment horizontal="center" vertical="center"/>
      <protection/>
    </xf>
    <xf numFmtId="14" fontId="18" fillId="0" borderId="10" xfId="65" applyNumberFormat="1" applyFont="1" applyBorder="1">
      <alignment/>
      <protection/>
    </xf>
    <xf numFmtId="14" fontId="24" fillId="0" borderId="10" xfId="65" applyNumberFormat="1" applyFont="1" applyBorder="1">
      <alignment/>
      <protection/>
    </xf>
    <xf numFmtId="0" fontId="18" fillId="0" borderId="10" xfId="65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06" fontId="6" fillId="0" borderId="10" xfId="0" applyNumberFormat="1" applyFont="1" applyBorder="1" applyAlignment="1">
      <alignment horizontal="right" vertical="center"/>
    </xf>
    <xf numFmtId="0" fontId="17" fillId="36" borderId="10" xfId="65" applyFont="1" applyFill="1" applyBorder="1" applyAlignment="1">
      <alignment horizontal="center"/>
      <protection/>
    </xf>
    <xf numFmtId="0" fontId="15" fillId="36" borderId="10" xfId="65" applyFont="1" applyFill="1" applyBorder="1" applyAlignment="1">
      <alignment horizontal="center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29" fillId="0" borderId="0" xfId="65" applyFont="1" applyBorder="1">
      <alignment/>
      <protection/>
    </xf>
    <xf numFmtId="0" fontId="29" fillId="0" borderId="10" xfId="65" applyFont="1" applyBorder="1">
      <alignment/>
      <protection/>
    </xf>
    <xf numFmtId="0" fontId="1" fillId="0" borderId="10" xfId="0" applyNumberFormat="1" applyFont="1" applyBorder="1" applyAlignment="1">
      <alignment horizontal="left" vertical="center" wrapText="1"/>
    </xf>
    <xf numFmtId="206" fontId="6" fillId="0" borderId="10" xfId="0" applyNumberFormat="1" applyFont="1" applyBorder="1" applyAlignment="1">
      <alignment horizontal="right" vertical="center"/>
    </xf>
    <xf numFmtId="14" fontId="18" fillId="0" borderId="10" xfId="65" applyNumberFormat="1" applyFont="1" applyFill="1" applyBorder="1" applyAlignment="1">
      <alignment horizontal="center" vertical="center" wrapText="1"/>
      <protection/>
    </xf>
    <xf numFmtId="0" fontId="15" fillId="36" borderId="10" xfId="65" applyFont="1" applyFill="1" applyBorder="1" applyAlignment="1">
      <alignment horizontal="center"/>
      <protection/>
    </xf>
    <xf numFmtId="0" fontId="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0" fontId="15" fillId="36" borderId="10" xfId="65" applyFont="1" applyFill="1" applyBorder="1" applyAlignment="1">
      <alignment horizontal="center" vertical="center"/>
      <protection/>
    </xf>
    <xf numFmtId="0" fontId="31" fillId="0" borderId="10" xfId="74" applyFont="1" applyFill="1" applyBorder="1" applyAlignment="1">
      <alignment horizontal="center" vertical="center" wrapText="1"/>
      <protection/>
    </xf>
    <xf numFmtId="14" fontId="18" fillId="0" borderId="10" xfId="65" applyNumberFormat="1" applyFont="1" applyBorder="1" applyAlignment="1">
      <alignment horizontal="center" vertical="center"/>
      <protection/>
    </xf>
    <xf numFmtId="0" fontId="24" fillId="0" borderId="0" xfId="65" applyFont="1" applyBorder="1" applyAlignment="1">
      <alignment horizontal="center" vertical="center"/>
      <protection/>
    </xf>
    <xf numFmtId="0" fontId="24" fillId="0" borderId="0" xfId="65" applyBorder="1" applyAlignment="1">
      <alignment horizontal="center" vertical="center"/>
      <protection/>
    </xf>
    <xf numFmtId="0" fontId="24" fillId="0" borderId="10" xfId="65" applyBorder="1" applyAlignment="1">
      <alignment horizontal="center" vertical="center"/>
      <protection/>
    </xf>
    <xf numFmtId="0" fontId="18" fillId="0" borderId="10" xfId="0" applyNumberFormat="1" applyFont="1" applyBorder="1" applyAlignment="1">
      <alignment horizontal="left" vertical="center" wrapText="1"/>
    </xf>
    <xf numFmtId="0" fontId="84" fillId="0" borderId="10" xfId="65" applyFont="1" applyBorder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65" applyFont="1" applyFill="1" applyBorder="1">
      <alignment/>
      <protection/>
    </xf>
    <xf numFmtId="0" fontId="1" fillId="0" borderId="10" xfId="65" applyFont="1" applyFill="1" applyBorder="1" applyAlignment="1">
      <alignment horizontal="center"/>
      <protection/>
    </xf>
    <xf numFmtId="0" fontId="1" fillId="0" borderId="0" xfId="65" applyFont="1" applyFill="1" applyBorder="1">
      <alignment/>
      <protection/>
    </xf>
    <xf numFmtId="14" fontId="1" fillId="0" borderId="10" xfId="65" applyNumberFormat="1" applyFont="1" applyFill="1" applyBorder="1" applyAlignment="1">
      <alignment horizontal="center"/>
      <protection/>
    </xf>
    <xf numFmtId="0" fontId="85" fillId="0" borderId="10" xfId="0" applyNumberFormat="1" applyFont="1" applyBorder="1" applyAlignment="1">
      <alignment horizontal="left" vertical="center" wrapText="1"/>
    </xf>
    <xf numFmtId="0" fontId="86" fillId="0" borderId="0" xfId="65" applyFont="1" applyBorder="1">
      <alignment/>
      <protection/>
    </xf>
    <xf numFmtId="0" fontId="86" fillId="0" borderId="10" xfId="65" applyFont="1" applyBorder="1">
      <alignment/>
      <protection/>
    </xf>
    <xf numFmtId="0" fontId="87" fillId="0" borderId="10" xfId="0" applyNumberFormat="1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0" fontId="87" fillId="0" borderId="10" xfId="74" applyFont="1" applyFill="1" applyBorder="1" applyAlignment="1">
      <alignment horizontal="center" vertical="center" wrapText="1"/>
      <protection/>
    </xf>
    <xf numFmtId="206" fontId="87" fillId="0" borderId="10" xfId="0" applyNumberFormat="1" applyFont="1" applyBorder="1" applyAlignment="1">
      <alignment horizontal="right" vertical="center"/>
    </xf>
    <xf numFmtId="0" fontId="88" fillId="36" borderId="10" xfId="65" applyFont="1" applyFill="1" applyBorder="1" applyAlignment="1">
      <alignment horizontal="center"/>
      <protection/>
    </xf>
    <xf numFmtId="0" fontId="89" fillId="36" borderId="10" xfId="65" applyFont="1" applyFill="1" applyBorder="1" applyAlignment="1">
      <alignment horizontal="center"/>
      <protection/>
    </xf>
    <xf numFmtId="0" fontId="90" fillId="0" borderId="10" xfId="65" applyFont="1" applyBorder="1">
      <alignment/>
      <protection/>
    </xf>
    <xf numFmtId="0" fontId="67" fillId="0" borderId="10" xfId="0" applyFont="1" applyBorder="1" applyAlignment="1">
      <alignment horizontal="center" vertical="center"/>
    </xf>
    <xf numFmtId="0" fontId="85" fillId="0" borderId="10" xfId="74" applyFont="1" applyFill="1" applyBorder="1" applyAlignment="1">
      <alignment horizontal="center" vertical="center" wrapText="1"/>
      <protection/>
    </xf>
    <xf numFmtId="206" fontId="85" fillId="0" borderId="10" xfId="0" applyNumberFormat="1" applyFont="1" applyBorder="1" applyAlignment="1">
      <alignment horizontal="right" vertical="center"/>
    </xf>
    <xf numFmtId="0" fontId="91" fillId="36" borderId="10" xfId="65" applyFont="1" applyFill="1" applyBorder="1" applyAlignment="1">
      <alignment horizontal="center"/>
      <protection/>
    </xf>
    <xf numFmtId="0" fontId="92" fillId="36" borderId="10" xfId="65" applyFont="1" applyFill="1" applyBorder="1" applyAlignment="1">
      <alignment horizontal="center"/>
      <protection/>
    </xf>
    <xf numFmtId="14" fontId="90" fillId="0" borderId="10" xfId="65" applyNumberFormat="1" applyFont="1" applyBorder="1">
      <alignment/>
      <protection/>
    </xf>
    <xf numFmtId="0" fontId="93" fillId="0" borderId="0" xfId="65" applyFont="1" applyBorder="1">
      <alignment/>
      <protection/>
    </xf>
    <xf numFmtId="0" fontId="93" fillId="0" borderId="10" xfId="65" applyFont="1" applyBorder="1">
      <alignment/>
      <protection/>
    </xf>
    <xf numFmtId="206" fontId="6" fillId="0" borderId="0" xfId="73" applyNumberFormat="1" applyFont="1" applyAlignment="1" applyProtection="1">
      <alignment horizontal="center" vertical="center" wrapText="1"/>
      <protection locked="0"/>
    </xf>
    <xf numFmtId="206" fontId="15" fillId="0" borderId="0" xfId="65" applyNumberFormat="1" applyFont="1" applyAlignment="1">
      <alignment horizontal="center"/>
      <protection/>
    </xf>
    <xf numFmtId="206" fontId="18" fillId="0" borderId="10" xfId="65" applyNumberFormat="1" applyFont="1" applyBorder="1" applyAlignment="1">
      <alignment horizontal="center" vertical="center" wrapText="1"/>
      <protection/>
    </xf>
    <xf numFmtId="206" fontId="26" fillId="35" borderId="10" xfId="65" applyNumberFormat="1" applyFont="1" applyFill="1" applyBorder="1">
      <alignment/>
      <protection/>
    </xf>
    <xf numFmtId="206" fontId="17" fillId="35" borderId="10" xfId="65" applyNumberFormat="1" applyFont="1" applyFill="1" applyBorder="1" applyAlignment="1">
      <alignment/>
      <protection/>
    </xf>
    <xf numFmtId="206" fontId="18" fillId="0" borderId="10" xfId="65" applyNumberFormat="1" applyFont="1" applyBorder="1">
      <alignment/>
      <protection/>
    </xf>
    <xf numFmtId="206" fontId="17" fillId="35" borderId="10" xfId="65" applyNumberFormat="1" applyFont="1" applyFill="1" applyBorder="1">
      <alignment/>
      <protection/>
    </xf>
    <xf numFmtId="206" fontId="17" fillId="35" borderId="10" xfId="65" applyNumberFormat="1" applyFont="1" applyFill="1" applyBorder="1">
      <alignment/>
      <protection/>
    </xf>
    <xf numFmtId="206" fontId="18" fillId="0" borderId="10" xfId="65" applyNumberFormat="1" applyFont="1" applyBorder="1">
      <alignment/>
      <protection/>
    </xf>
    <xf numFmtId="206" fontId="18" fillId="0" borderId="10" xfId="65" applyNumberFormat="1" applyFont="1" applyBorder="1" applyAlignment="1">
      <alignment wrapText="1"/>
      <protection/>
    </xf>
    <xf numFmtId="206" fontId="17" fillId="35" borderId="18" xfId="65" applyNumberFormat="1" applyFont="1" applyFill="1" applyBorder="1">
      <alignment/>
      <protection/>
    </xf>
    <xf numFmtId="206" fontId="18" fillId="0" borderId="10" xfId="0" applyNumberFormat="1" applyFont="1" applyBorder="1" applyAlignment="1">
      <alignment horizontal="center" vertical="center"/>
    </xf>
    <xf numFmtId="206" fontId="18" fillId="0" borderId="10" xfId="42" applyNumberFormat="1" applyFont="1" applyFill="1" applyBorder="1" applyAlignment="1">
      <alignment horizontal="right" vertical="center" wrapText="1"/>
    </xf>
    <xf numFmtId="206" fontId="18" fillId="0" borderId="10" xfId="42" applyNumberFormat="1" applyFont="1" applyFill="1" applyBorder="1" applyAlignment="1">
      <alignment horizontal="right" vertical="center" wrapText="1"/>
    </xf>
    <xf numFmtId="206" fontId="18" fillId="0" borderId="19" xfId="0" applyNumberFormat="1" applyFont="1" applyBorder="1" applyAlignment="1">
      <alignment/>
    </xf>
    <xf numFmtId="206" fontId="6" fillId="0" borderId="10" xfId="42" applyNumberFormat="1" applyFont="1" applyFill="1" applyBorder="1" applyAlignment="1">
      <alignment horizontal="right" vertical="center" wrapText="1"/>
    </xf>
    <xf numFmtId="206" fontId="18" fillId="0" borderId="10" xfId="0" applyNumberFormat="1" applyFont="1" applyBorder="1" applyAlignment="1">
      <alignment/>
    </xf>
    <xf numFmtId="206" fontId="18" fillId="36" borderId="10" xfId="0" applyNumberFormat="1" applyFont="1" applyFill="1" applyBorder="1" applyAlignment="1">
      <alignment horizontal="center" vertical="center"/>
    </xf>
    <xf numFmtId="206" fontId="18" fillId="0" borderId="19" xfId="0" applyNumberFormat="1" applyFont="1" applyBorder="1" applyAlignment="1">
      <alignment horizontal="center" vertical="center"/>
    </xf>
    <xf numFmtId="206" fontId="6" fillId="0" borderId="10" xfId="44" applyNumberFormat="1" applyFont="1" applyFill="1" applyBorder="1" applyAlignment="1">
      <alignment horizontal="right" vertical="center" wrapText="1"/>
    </xf>
    <xf numFmtId="206" fontId="17" fillId="37" borderId="10" xfId="0" applyNumberFormat="1" applyFont="1" applyFill="1" applyBorder="1" applyAlignment="1">
      <alignment horizontal="center" wrapText="1"/>
    </xf>
    <xf numFmtId="206" fontId="18" fillId="37" borderId="10" xfId="0" applyNumberFormat="1" applyFont="1" applyFill="1" applyBorder="1" applyAlignment="1">
      <alignment horizontal="center" wrapText="1"/>
    </xf>
    <xf numFmtId="206" fontId="24" fillId="0" borderId="0" xfId="65" applyNumberFormat="1">
      <alignment/>
      <protection/>
    </xf>
    <xf numFmtId="205" fontId="18" fillId="0" borderId="19" xfId="0" applyNumberFormat="1" applyFont="1" applyBorder="1" applyAlignment="1">
      <alignment horizontal="center" vertical="center"/>
    </xf>
    <xf numFmtId="205" fontId="1" fillId="0" borderId="10" xfId="73" applyNumberFormat="1" applyFont="1" applyBorder="1" applyAlignment="1" applyProtection="1">
      <alignment vertical="center" wrapText="1"/>
      <protection locked="0"/>
    </xf>
    <xf numFmtId="0" fontId="17" fillId="36" borderId="10" xfId="65" applyFont="1" applyFill="1" applyBorder="1" applyAlignment="1">
      <alignment wrapText="1"/>
      <protection/>
    </xf>
    <xf numFmtId="0" fontId="17" fillId="0" borderId="21" xfId="0" applyFont="1" applyBorder="1" applyAlignment="1">
      <alignment wrapText="1"/>
    </xf>
    <xf numFmtId="49" fontId="20" fillId="0" borderId="0" xfId="73" applyNumberFormat="1" applyFont="1" applyAlignment="1" applyProtection="1">
      <alignment horizontal="center" vertical="center" wrapText="1"/>
      <protection locked="0"/>
    </xf>
    <xf numFmtId="0" fontId="17" fillId="35" borderId="16" xfId="65" applyFont="1" applyFill="1" applyBorder="1" applyAlignment="1">
      <alignment horizontal="left" vertical="center" wrapText="1"/>
      <protection/>
    </xf>
    <xf numFmtId="0" fontId="18" fillId="0" borderId="19" xfId="0" applyFont="1" applyBorder="1" applyAlignment="1">
      <alignment horizontal="center" wrapText="1"/>
    </xf>
    <xf numFmtId="0" fontId="17" fillId="35" borderId="16" xfId="65" applyFont="1" applyFill="1" applyBorder="1" applyAlignment="1">
      <alignment horizontal="center"/>
      <protection/>
    </xf>
    <xf numFmtId="0" fontId="17" fillId="36" borderId="19" xfId="65" applyFont="1" applyFill="1" applyBorder="1" applyAlignment="1">
      <alignment horizontal="center"/>
      <protection/>
    </xf>
    <xf numFmtId="0" fontId="91" fillId="0" borderId="0" xfId="0" applyFont="1" applyAlignment="1">
      <alignment vertical="center" wrapText="1"/>
    </xf>
    <xf numFmtId="0" fontId="90" fillId="0" borderId="10" xfId="65" applyFont="1" applyBorder="1" applyAlignment="1">
      <alignment horizontal="left" wrapText="1"/>
      <protection/>
    </xf>
    <xf numFmtId="0" fontId="90" fillId="0" borderId="10" xfId="65" applyFont="1" applyBorder="1" applyAlignment="1">
      <alignment horizontal="left"/>
      <protection/>
    </xf>
    <xf numFmtId="0" fontId="90" fillId="0" borderId="10" xfId="65" applyFont="1" applyBorder="1" applyAlignment="1">
      <alignment wrapText="1"/>
      <protection/>
    </xf>
    <xf numFmtId="206" fontId="90" fillId="0" borderId="10" xfId="65" applyNumberFormat="1" applyFont="1" applyBorder="1">
      <alignment/>
      <protection/>
    </xf>
    <xf numFmtId="0" fontId="92" fillId="0" borderId="10" xfId="65" applyFont="1" applyBorder="1" applyAlignment="1">
      <alignment wrapText="1"/>
      <protection/>
    </xf>
    <xf numFmtId="206" fontId="90" fillId="0" borderId="10" xfId="65" applyNumberFormat="1" applyFont="1" applyBorder="1" applyAlignment="1">
      <alignment wrapText="1"/>
      <protection/>
    </xf>
    <xf numFmtId="0" fontId="90" fillId="0" borderId="10" xfId="0" applyFont="1" applyBorder="1" applyAlignment="1">
      <alignment horizontal="left" vertical="center" wrapText="1"/>
    </xf>
    <xf numFmtId="0" fontId="90" fillId="36" borderId="10" xfId="65" applyFont="1" applyFill="1" applyBorder="1" applyAlignment="1">
      <alignment horizontal="left" vertical="center"/>
      <protection/>
    </xf>
    <xf numFmtId="0" fontId="90" fillId="0" borderId="10" xfId="0" applyFont="1" applyBorder="1" applyAlignment="1">
      <alignment horizontal="center" vertical="center" wrapText="1"/>
    </xf>
    <xf numFmtId="206" fontId="90" fillId="36" borderId="10" xfId="0" applyNumberFormat="1" applyFont="1" applyFill="1" applyBorder="1" applyAlignment="1">
      <alignment horizontal="center" vertical="center"/>
    </xf>
    <xf numFmtId="3" fontId="92" fillId="36" borderId="10" xfId="65" applyNumberFormat="1" applyFont="1" applyFill="1" applyBorder="1" applyAlignment="1">
      <alignment horizontal="center"/>
      <protection/>
    </xf>
    <xf numFmtId="205" fontId="90" fillId="0" borderId="10" xfId="73" applyNumberFormat="1" applyFont="1" applyBorder="1" applyAlignment="1" applyProtection="1">
      <alignment horizontal="center" vertical="center" wrapText="1"/>
      <protection locked="0"/>
    </xf>
    <xf numFmtId="0" fontId="92" fillId="36" borderId="10" xfId="65" applyFont="1" applyFill="1" applyBorder="1" applyAlignment="1">
      <alignment wrapText="1"/>
      <protection/>
    </xf>
    <xf numFmtId="0" fontId="90" fillId="36" borderId="10" xfId="65" applyFont="1" applyFill="1" applyBorder="1" applyAlignment="1">
      <alignment horizontal="left" vertical="center" wrapText="1"/>
      <protection/>
    </xf>
    <xf numFmtId="0" fontId="90" fillId="36" borderId="10" xfId="65" applyFont="1" applyFill="1" applyBorder="1" applyAlignment="1">
      <alignment horizontal="left" wrapText="1"/>
      <protection/>
    </xf>
    <xf numFmtId="14" fontId="90" fillId="0" borderId="10" xfId="0" applyNumberFormat="1" applyFont="1" applyBorder="1" applyAlignment="1">
      <alignment horizontal="center" vertical="center" wrapText="1"/>
    </xf>
    <xf numFmtId="206" fontId="90" fillId="0" borderId="1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left" wrapText="1"/>
    </xf>
    <xf numFmtId="0" fontId="90" fillId="0" borderId="10" xfId="0" applyFont="1" applyBorder="1" applyAlignment="1">
      <alignment horizontal="center" wrapText="1"/>
    </xf>
    <xf numFmtId="0" fontId="90" fillId="0" borderId="19" xfId="0" applyFont="1" applyBorder="1" applyAlignment="1">
      <alignment horizontal="center" wrapText="1"/>
    </xf>
    <xf numFmtId="206" fontId="90" fillId="0" borderId="19" xfId="0" applyNumberFormat="1" applyFont="1" applyBorder="1" applyAlignment="1">
      <alignment horizontal="center"/>
    </xf>
    <xf numFmtId="3" fontId="90" fillId="0" borderId="19" xfId="0" applyNumberFormat="1" applyFont="1" applyBorder="1" applyAlignment="1">
      <alignment/>
    </xf>
    <xf numFmtId="194" fontId="90" fillId="0" borderId="10" xfId="42" applyNumberFormat="1" applyFont="1" applyFill="1" applyBorder="1" applyAlignment="1">
      <alignment horizontal="left" vertical="center" wrapText="1"/>
    </xf>
    <xf numFmtId="0" fontId="85" fillId="0" borderId="10" xfId="73" applyNumberFormat="1" applyFont="1" applyBorder="1" applyAlignment="1" applyProtection="1">
      <alignment horizontal="left" vertical="center" wrapText="1"/>
      <protection locked="0"/>
    </xf>
    <xf numFmtId="0" fontId="85" fillId="0" borderId="10" xfId="0" applyFont="1" applyBorder="1" applyAlignment="1">
      <alignment horizontal="center" vertical="center" wrapText="1"/>
    </xf>
    <xf numFmtId="206" fontId="85" fillId="0" borderId="10" xfId="44" applyNumberFormat="1" applyFont="1" applyFill="1" applyBorder="1" applyAlignment="1">
      <alignment horizontal="center" vertical="center" wrapText="1"/>
    </xf>
    <xf numFmtId="0" fontId="90" fillId="0" borderId="10" xfId="73" applyNumberFormat="1" applyFont="1" applyBorder="1" applyAlignment="1" applyProtection="1">
      <alignment horizontal="left" vertical="center" wrapText="1"/>
      <protection locked="0"/>
    </xf>
    <xf numFmtId="0" fontId="85" fillId="0" borderId="10" xfId="0" applyFont="1" applyBorder="1" applyAlignment="1">
      <alignment horizontal="center" vertical="center" wrapText="1"/>
    </xf>
    <xf numFmtId="206" fontId="85" fillId="0" borderId="10" xfId="44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vertical="center" wrapText="1"/>
    </xf>
    <xf numFmtId="206" fontId="67" fillId="0" borderId="10" xfId="42" applyNumberFormat="1" applyFont="1" applyBorder="1" applyAlignment="1">
      <alignment horizontal="center"/>
    </xf>
    <xf numFmtId="194" fontId="67" fillId="0" borderId="10" xfId="42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wrapText="1"/>
    </xf>
    <xf numFmtId="14" fontId="90" fillId="0" borderId="10" xfId="65" applyNumberFormat="1" applyFont="1" applyBorder="1" applyAlignment="1">
      <alignment wrapText="1"/>
      <protection/>
    </xf>
    <xf numFmtId="0" fontId="90" fillId="38" borderId="10" xfId="65" applyFont="1" applyFill="1" applyBorder="1" applyAlignment="1">
      <alignment horizontal="left"/>
      <protection/>
    </xf>
    <xf numFmtId="0" fontId="90" fillId="38" borderId="10" xfId="65" applyFont="1" applyFill="1" applyBorder="1" applyAlignment="1">
      <alignment wrapText="1"/>
      <protection/>
    </xf>
    <xf numFmtId="206" fontId="90" fillId="38" borderId="10" xfId="65" applyNumberFormat="1" applyFont="1" applyFill="1" applyBorder="1" applyAlignment="1">
      <alignment wrapText="1"/>
      <protection/>
    </xf>
    <xf numFmtId="0" fontId="92" fillId="38" borderId="10" xfId="65" applyFont="1" applyFill="1" applyBorder="1" applyAlignment="1">
      <alignment horizontal="center"/>
      <protection/>
    </xf>
    <xf numFmtId="14" fontId="90" fillId="38" borderId="10" xfId="65" applyNumberFormat="1" applyFont="1" applyFill="1" applyBorder="1">
      <alignment/>
      <protection/>
    </xf>
    <xf numFmtId="0" fontId="93" fillId="38" borderId="0" xfId="65" applyFont="1" applyFill="1" applyBorder="1">
      <alignment/>
      <protection/>
    </xf>
    <xf numFmtId="0" fontId="93" fillId="38" borderId="10" xfId="65" applyFont="1" applyFill="1" applyBorder="1">
      <alignment/>
      <protection/>
    </xf>
    <xf numFmtId="0" fontId="94" fillId="0" borderId="10" xfId="0" applyFont="1" applyBorder="1" applyAlignment="1">
      <alignment horizontal="left"/>
    </xf>
    <xf numFmtId="0" fontId="90" fillId="0" borderId="10" xfId="73" applyNumberFormat="1" applyFont="1" applyBorder="1" applyAlignment="1" applyProtection="1">
      <alignment horizontal="left" vertical="center" wrapText="1" indent="1"/>
      <protection locked="0"/>
    </xf>
    <xf numFmtId="206" fontId="90" fillId="0" borderId="10" xfId="42" applyNumberFormat="1" applyFont="1" applyBorder="1" applyAlignment="1" applyProtection="1">
      <alignment horizontal="right" vertical="center" wrapText="1" indent="1"/>
      <protection locked="0"/>
    </xf>
    <xf numFmtId="0" fontId="94" fillId="0" borderId="10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0" xfId="0" applyFont="1" applyBorder="1" applyAlignment="1">
      <alignment/>
    </xf>
    <xf numFmtId="0" fontId="93" fillId="37" borderId="0" xfId="65" applyFont="1" applyFill="1" applyBorder="1">
      <alignment/>
      <protection/>
    </xf>
    <xf numFmtId="0" fontId="85" fillId="0" borderId="10" xfId="74" applyFont="1" applyFill="1" applyBorder="1" applyAlignment="1">
      <alignment horizontal="center" vertical="center" wrapText="1"/>
      <protection/>
    </xf>
    <xf numFmtId="49" fontId="0" fillId="0" borderId="0" xfId="73" applyNumberFormat="1" applyFont="1" applyAlignment="1" applyProtection="1">
      <alignment horizontal="center" vertical="center" wrapText="1"/>
      <protection locked="0"/>
    </xf>
    <xf numFmtId="206" fontId="0" fillId="0" borderId="0" xfId="73" applyNumberFormat="1" applyFont="1" applyAlignment="1" applyProtection="1">
      <alignment horizontal="center" vertical="center" wrapText="1"/>
      <protection locked="0"/>
    </xf>
    <xf numFmtId="49" fontId="15" fillId="0" borderId="0" xfId="73" applyNumberFormat="1" applyFont="1" applyAlignment="1" applyProtection="1">
      <alignment vertical="center" wrapText="1"/>
      <protection locked="0"/>
    </xf>
    <xf numFmtId="0" fontId="33" fillId="0" borderId="0" xfId="65" applyFont="1">
      <alignment/>
      <protection/>
    </xf>
    <xf numFmtId="0" fontId="33" fillId="0" borderId="0" xfId="65" applyFont="1" applyBorder="1">
      <alignment/>
      <protection/>
    </xf>
    <xf numFmtId="49" fontId="34" fillId="0" borderId="0" xfId="73" applyNumberFormat="1" applyFont="1" applyAlignment="1" applyProtection="1">
      <alignment vertical="center" wrapText="1"/>
      <protection locked="0"/>
    </xf>
    <xf numFmtId="206" fontId="33" fillId="0" borderId="0" xfId="65" applyNumberFormat="1" applyFont="1">
      <alignment/>
      <protection/>
    </xf>
    <xf numFmtId="0" fontId="33" fillId="0" borderId="0" xfId="65" applyFont="1" applyAlignment="1">
      <alignment horizontal="center"/>
      <protection/>
    </xf>
    <xf numFmtId="14" fontId="6" fillId="0" borderId="10" xfId="65" applyNumberFormat="1" applyFont="1" applyFill="1" applyBorder="1" applyAlignment="1">
      <alignment horizontal="center"/>
      <protection/>
    </xf>
    <xf numFmtId="14" fontId="18" fillId="0" borderId="10" xfId="65" applyNumberFormat="1" applyFont="1" applyFill="1" applyBorder="1" applyAlignment="1">
      <alignment horizontal="center" vertical="center" wrapText="1"/>
      <protection/>
    </xf>
    <xf numFmtId="14" fontId="18" fillId="0" borderId="10" xfId="0" applyNumberFormat="1" applyFont="1" applyBorder="1" applyAlignment="1">
      <alignment/>
    </xf>
    <xf numFmtId="0" fontId="94" fillId="0" borderId="10" xfId="0" applyFont="1" applyBorder="1" applyAlignment="1">
      <alignment horizontal="left" wrapText="1"/>
    </xf>
    <xf numFmtId="0" fontId="90" fillId="0" borderId="10" xfId="65" applyFont="1" applyBorder="1" applyAlignment="1">
      <alignment horizontal="left" vertical="center"/>
      <protection/>
    </xf>
    <xf numFmtId="0" fontId="93" fillId="0" borderId="10" xfId="65" applyFont="1" applyBorder="1" applyAlignment="1">
      <alignment wrapText="1"/>
      <protection/>
    </xf>
    <xf numFmtId="0" fontId="90" fillId="0" borderId="16" xfId="0" applyFont="1" applyFill="1" applyBorder="1" applyAlignment="1">
      <alignment horizontal="center" vertical="center" wrapText="1"/>
    </xf>
    <xf numFmtId="0" fontId="93" fillId="0" borderId="0" xfId="65" applyFont="1" applyFill="1" applyBorder="1">
      <alignment/>
      <protection/>
    </xf>
    <xf numFmtId="0" fontId="90" fillId="0" borderId="10" xfId="65" applyFont="1" applyFill="1" applyBorder="1" applyAlignment="1">
      <alignment horizontal="center" vertical="center" wrapText="1"/>
      <protection/>
    </xf>
    <xf numFmtId="0" fontId="90" fillId="0" borderId="19" xfId="0" applyFont="1" applyFill="1" applyBorder="1" applyAlignment="1">
      <alignment horizontal="center" vertical="center" wrapText="1"/>
    </xf>
    <xf numFmtId="207" fontId="90" fillId="0" borderId="19" xfId="0" applyNumberFormat="1" applyFont="1" applyFill="1" applyBorder="1" applyAlignment="1">
      <alignment horizontal="center" vertical="center" wrapText="1"/>
    </xf>
    <xf numFmtId="207" fontId="90" fillId="38" borderId="19" xfId="0" applyNumberFormat="1" applyFont="1" applyFill="1" applyBorder="1" applyAlignment="1">
      <alignment horizontal="center" vertical="center" wrapText="1"/>
    </xf>
    <xf numFmtId="0" fontId="90" fillId="0" borderId="10" xfId="65" applyFont="1" applyFill="1" applyBorder="1" applyAlignment="1">
      <alignment horizontal="center" vertical="center" wrapText="1"/>
      <protection/>
    </xf>
    <xf numFmtId="0" fontId="90" fillId="0" borderId="10" xfId="65" applyFont="1" applyBorder="1" applyAlignment="1">
      <alignment vertical="center" wrapText="1"/>
      <protection/>
    </xf>
    <xf numFmtId="0" fontId="90" fillId="0" borderId="10" xfId="65" applyFont="1" applyBorder="1" applyAlignment="1">
      <alignment vertical="center" wrapText="1"/>
      <protection/>
    </xf>
    <xf numFmtId="0" fontId="90" fillId="0" borderId="10" xfId="65" applyFont="1" applyBorder="1" applyAlignment="1">
      <alignment horizontal="center" vertical="center" wrapText="1"/>
      <protection/>
    </xf>
    <xf numFmtId="0" fontId="96" fillId="0" borderId="10" xfId="65" applyFont="1" applyBorder="1" applyAlignment="1">
      <alignment vertical="center" wrapText="1"/>
      <protection/>
    </xf>
    <xf numFmtId="0" fontId="90" fillId="0" borderId="16" xfId="65" applyFont="1" applyFill="1" applyBorder="1" applyAlignment="1">
      <alignment horizontal="center" vertical="center" wrapText="1"/>
      <protection/>
    </xf>
    <xf numFmtId="3" fontId="90" fillId="0" borderId="10" xfId="65" applyNumberFormat="1" applyFont="1" applyFill="1" applyBorder="1" applyAlignment="1">
      <alignment horizontal="center" vertical="center" wrapText="1"/>
      <protection/>
    </xf>
    <xf numFmtId="14" fontId="90" fillId="0" borderId="10" xfId="65" applyNumberFormat="1" applyFont="1" applyFill="1" applyBorder="1" applyAlignment="1">
      <alignment horizontal="center" vertical="center" wrapText="1"/>
      <protection/>
    </xf>
    <xf numFmtId="0" fontId="90" fillId="0" borderId="19" xfId="65" applyFont="1" applyFill="1" applyBorder="1" applyAlignment="1">
      <alignment horizontal="center" vertical="center" wrapText="1"/>
      <protection/>
    </xf>
    <xf numFmtId="14" fontId="90" fillId="0" borderId="19" xfId="0" applyNumberFormat="1" applyFont="1" applyFill="1" applyBorder="1" applyAlignment="1">
      <alignment horizontal="center" vertical="center" wrapText="1"/>
    </xf>
    <xf numFmtId="0" fontId="90" fillId="38" borderId="19" xfId="0" applyFont="1" applyFill="1" applyBorder="1" applyAlignment="1">
      <alignment horizontal="center" vertical="center" wrapText="1"/>
    </xf>
    <xf numFmtId="3" fontId="90" fillId="0" borderId="19" xfId="0" applyNumberFormat="1" applyFont="1" applyFill="1" applyBorder="1" applyAlignment="1">
      <alignment horizontal="center" vertical="center"/>
    </xf>
    <xf numFmtId="14" fontId="90" fillId="0" borderId="10" xfId="65" applyNumberFormat="1" applyFont="1" applyFill="1" applyBorder="1" applyAlignment="1">
      <alignment horizontal="center" vertical="center"/>
      <protection/>
    </xf>
    <xf numFmtId="0" fontId="90" fillId="0" borderId="10" xfId="65" applyFont="1" applyFill="1" applyBorder="1" applyAlignment="1">
      <alignment horizontal="left" wrapText="1"/>
      <protection/>
    </xf>
    <xf numFmtId="0" fontId="90" fillId="0" borderId="10" xfId="65" applyFont="1" applyFill="1" applyBorder="1" applyAlignment="1">
      <alignment wrapText="1"/>
      <protection/>
    </xf>
    <xf numFmtId="0" fontId="90" fillId="38" borderId="10" xfId="65" applyFont="1" applyFill="1" applyBorder="1" applyAlignment="1">
      <alignment horizontal="center" vertical="center" wrapText="1"/>
      <protection/>
    </xf>
    <xf numFmtId="3" fontId="90" fillId="0" borderId="10" xfId="65" applyNumberFormat="1" applyFont="1" applyFill="1" applyBorder="1" applyAlignment="1">
      <alignment horizontal="center" vertical="center"/>
      <protection/>
    </xf>
    <xf numFmtId="14" fontId="90" fillId="0" borderId="10" xfId="65" applyNumberFormat="1" applyFont="1" applyFill="1" applyBorder="1" applyAlignment="1">
      <alignment horizontal="center"/>
      <protection/>
    </xf>
    <xf numFmtId="0" fontId="90" fillId="0" borderId="10" xfId="65" applyFont="1" applyFill="1" applyBorder="1" applyAlignment="1">
      <alignment horizontal="center" vertical="center"/>
      <protection/>
    </xf>
    <xf numFmtId="0" fontId="90" fillId="0" borderId="10" xfId="0" applyFont="1" applyFill="1" applyBorder="1" applyAlignment="1">
      <alignment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wrapText="1"/>
    </xf>
    <xf numFmtId="14" fontId="90" fillId="0" borderId="10" xfId="0" applyNumberFormat="1" applyFont="1" applyFill="1" applyBorder="1" applyAlignment="1">
      <alignment horizontal="center" vertical="center" wrapText="1"/>
    </xf>
    <xf numFmtId="14" fontId="90" fillId="38" borderId="10" xfId="0" applyNumberFormat="1" applyFont="1" applyFill="1" applyBorder="1" applyAlignment="1">
      <alignment horizontal="center"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65" applyFont="1" applyFill="1" applyBorder="1" applyAlignment="1">
      <alignment horizontal="center"/>
      <protection/>
    </xf>
    <xf numFmtId="0" fontId="90" fillId="0" borderId="19" xfId="0" applyNumberFormat="1" applyFont="1" applyBorder="1" applyAlignment="1">
      <alignment horizontal="left" vertical="center" wrapText="1"/>
    </xf>
    <xf numFmtId="0" fontId="90" fillId="0" borderId="19" xfId="0" applyNumberFormat="1" applyFont="1" applyBorder="1" applyAlignment="1">
      <alignment horizontal="center" vertical="center" wrapText="1"/>
    </xf>
    <xf numFmtId="194" fontId="90" fillId="0" borderId="10" xfId="42" applyNumberFormat="1" applyFont="1" applyBorder="1" applyAlignment="1">
      <alignment horizontal="left" vertical="center"/>
    </xf>
    <xf numFmtId="3" fontId="90" fillId="0" borderId="10" xfId="0" applyNumberFormat="1" applyFont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left" vertical="center" wrapText="1"/>
    </xf>
    <xf numFmtId="0" fontId="90" fillId="0" borderId="10" xfId="0" applyNumberFormat="1" applyFont="1" applyBorder="1" applyAlignment="1">
      <alignment horizontal="left"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206" fontId="90" fillId="0" borderId="10" xfId="0" applyNumberFormat="1" applyFont="1" applyBorder="1" applyAlignment="1">
      <alignment horizontal="center" vertical="center" wrapText="1"/>
    </xf>
    <xf numFmtId="0" fontId="90" fillId="36" borderId="10" xfId="65" applyFont="1" applyFill="1" applyBorder="1" applyAlignment="1">
      <alignment horizontal="center" vertical="center" wrapText="1"/>
      <protection/>
    </xf>
    <xf numFmtId="205" fontId="93" fillId="0" borderId="10" xfId="65" applyNumberFormat="1" applyFont="1" applyBorder="1" applyAlignment="1">
      <alignment vertical="center" wrapText="1"/>
      <protection/>
    </xf>
    <xf numFmtId="0" fontId="90" fillId="0" borderId="10" xfId="74" applyFont="1" applyFill="1" applyBorder="1" applyAlignment="1">
      <alignment horizontal="center" vertical="center" wrapText="1"/>
      <protection/>
    </xf>
    <xf numFmtId="3" fontId="90" fillId="0" borderId="10" xfId="0" applyNumberFormat="1" applyFont="1" applyBorder="1" applyAlignment="1">
      <alignment horizontal="center" vertical="center" wrapText="1"/>
    </xf>
    <xf numFmtId="0" fontId="90" fillId="36" borderId="10" xfId="65" applyFont="1" applyFill="1" applyBorder="1" applyAlignment="1">
      <alignment horizontal="center" vertical="center" wrapText="1"/>
      <protection/>
    </xf>
    <xf numFmtId="205" fontId="90" fillId="0" borderId="10" xfId="65" applyNumberFormat="1" applyFont="1" applyBorder="1" applyAlignment="1">
      <alignment vertical="center" wrapText="1"/>
      <protection/>
    </xf>
    <xf numFmtId="0" fontId="90" fillId="0" borderId="10" xfId="0" applyNumberFormat="1" applyFont="1" applyBorder="1" applyAlignment="1">
      <alignment horizontal="center" vertical="center" wrapText="1"/>
    </xf>
    <xf numFmtId="0" fontId="96" fillId="0" borderId="10" xfId="0" applyNumberFormat="1" applyFont="1" applyBorder="1" applyAlignment="1">
      <alignment horizontal="left" vertical="center" wrapText="1"/>
    </xf>
    <xf numFmtId="14" fontId="96" fillId="0" borderId="10" xfId="0" applyNumberFormat="1" applyFont="1" applyBorder="1" applyAlignment="1">
      <alignment horizontal="center" vertical="center" wrapText="1"/>
    </xf>
    <xf numFmtId="206" fontId="96" fillId="0" borderId="10" xfId="0" applyNumberFormat="1" applyFont="1" applyBorder="1" applyAlignment="1">
      <alignment horizontal="center" vertical="center" wrapText="1"/>
    </xf>
    <xf numFmtId="0" fontId="96" fillId="36" borderId="10" xfId="65" applyFont="1" applyFill="1" applyBorder="1" applyAlignment="1">
      <alignment horizontal="center" vertical="center" wrapText="1"/>
      <protection/>
    </xf>
    <xf numFmtId="205" fontId="97" fillId="0" borderId="10" xfId="65" applyNumberFormat="1" applyFont="1" applyBorder="1" applyAlignment="1">
      <alignment vertical="center" wrapText="1"/>
      <protection/>
    </xf>
    <xf numFmtId="14" fontId="90" fillId="39" borderId="10" xfId="0" applyNumberFormat="1" applyFont="1" applyFill="1" applyBorder="1" applyAlignment="1">
      <alignment horizontal="center" vertical="center" wrapText="1"/>
    </xf>
    <xf numFmtId="194" fontId="90" fillId="0" borderId="10" xfId="42" applyNumberFormat="1" applyFont="1" applyBorder="1" applyAlignment="1">
      <alignment horizontal="right" vertical="center"/>
    </xf>
    <xf numFmtId="194" fontId="90" fillId="0" borderId="10" xfId="42" applyNumberFormat="1" applyFont="1" applyBorder="1" applyAlignment="1">
      <alignment horizontal="center" vertical="center"/>
    </xf>
    <xf numFmtId="205" fontId="90" fillId="0" borderId="10" xfId="65" applyNumberFormat="1" applyFont="1" applyBorder="1">
      <alignment/>
      <protection/>
    </xf>
    <xf numFmtId="206" fontId="90" fillId="0" borderId="10" xfId="0" applyNumberFormat="1" applyFont="1" applyBorder="1" applyAlignment="1">
      <alignment horizontal="right" vertical="center"/>
    </xf>
    <xf numFmtId="14" fontId="90" fillId="38" borderId="19" xfId="0" applyNumberFormat="1" applyFont="1" applyFill="1" applyBorder="1" applyAlignment="1">
      <alignment horizontal="center" vertical="center" wrapText="1"/>
    </xf>
    <xf numFmtId="14" fontId="90" fillId="0" borderId="19" xfId="0" applyNumberFormat="1" applyFont="1" applyBorder="1" applyAlignment="1">
      <alignment horizontal="center" vertical="center" wrapText="1"/>
    </xf>
    <xf numFmtId="3" fontId="90" fillId="0" borderId="10" xfId="0" applyNumberFormat="1" applyFont="1" applyBorder="1" applyAlignment="1">
      <alignment horizontal="center" vertical="center"/>
    </xf>
    <xf numFmtId="0" fontId="90" fillId="38" borderId="10" xfId="0" applyNumberFormat="1" applyFont="1" applyFill="1" applyBorder="1" applyAlignment="1">
      <alignment horizontal="center" vertical="center" wrapText="1"/>
    </xf>
    <xf numFmtId="206" fontId="90" fillId="38" borderId="10" xfId="0" applyNumberFormat="1" applyFont="1" applyFill="1" applyBorder="1" applyAlignment="1">
      <alignment horizontal="center" vertical="center" wrapText="1"/>
    </xf>
    <xf numFmtId="0" fontId="90" fillId="38" borderId="10" xfId="0" applyFont="1" applyFill="1" applyBorder="1" applyAlignment="1">
      <alignment vertical="center" wrapText="1"/>
    </xf>
    <xf numFmtId="0" fontId="93" fillId="38" borderId="10" xfId="0" applyFont="1" applyFill="1" applyBorder="1" applyAlignment="1">
      <alignment vertical="center" wrapText="1"/>
    </xf>
    <xf numFmtId="14" fontId="93" fillId="38" borderId="10" xfId="0" applyNumberFormat="1" applyFont="1" applyFill="1" applyBorder="1" applyAlignment="1">
      <alignment vertical="center" wrapText="1"/>
    </xf>
    <xf numFmtId="0" fontId="90" fillId="38" borderId="10" xfId="0" applyFont="1" applyFill="1" applyBorder="1" applyAlignment="1">
      <alignment horizontal="center" vertical="center" wrapText="1"/>
    </xf>
    <xf numFmtId="0" fontId="93" fillId="38" borderId="10" xfId="0" applyFont="1" applyFill="1" applyBorder="1" applyAlignment="1">
      <alignment horizontal="center" vertical="center" wrapText="1"/>
    </xf>
    <xf numFmtId="14" fontId="93" fillId="38" borderId="10" xfId="0" applyNumberFormat="1" applyFont="1" applyFill="1" applyBorder="1" applyAlignment="1">
      <alignment horizontal="center" vertical="center" wrapText="1"/>
    </xf>
    <xf numFmtId="0" fontId="90" fillId="0" borderId="10" xfId="68" applyNumberFormat="1" applyFont="1" applyBorder="1" applyAlignment="1">
      <alignment horizontal="left" vertical="center" wrapText="1"/>
      <protection/>
    </xf>
    <xf numFmtId="0" fontId="90" fillId="0" borderId="10" xfId="68" applyNumberFormat="1" applyFont="1" applyBorder="1" applyAlignment="1">
      <alignment horizontal="center" vertical="center" wrapText="1"/>
      <protection/>
    </xf>
    <xf numFmtId="206" fontId="90" fillId="0" borderId="10" xfId="68" applyNumberFormat="1" applyFont="1" applyBorder="1" applyAlignment="1">
      <alignment horizontal="right" vertical="center"/>
      <protection/>
    </xf>
    <xf numFmtId="0" fontId="98" fillId="0" borderId="10" xfId="65" applyFont="1" applyFill="1" applyBorder="1" applyAlignment="1">
      <alignment horizontal="center" vertical="center" wrapText="1"/>
      <protection/>
    </xf>
    <xf numFmtId="0" fontId="98" fillId="0" borderId="16" xfId="65" applyFont="1" applyFill="1" applyBorder="1" applyAlignment="1">
      <alignment horizontal="center" vertical="center" wrapText="1"/>
      <protection/>
    </xf>
    <xf numFmtId="0" fontId="98" fillId="0" borderId="16" xfId="0" applyFont="1" applyFill="1" applyBorder="1" applyAlignment="1">
      <alignment horizontal="center" vertical="center" wrapText="1"/>
    </xf>
    <xf numFmtId="3" fontId="98" fillId="0" borderId="10" xfId="65" applyNumberFormat="1" applyFont="1" applyFill="1" applyBorder="1" applyAlignment="1">
      <alignment horizontal="center" vertical="center" wrapText="1"/>
      <protection/>
    </xf>
    <xf numFmtId="14" fontId="98" fillId="0" borderId="10" xfId="65" applyNumberFormat="1" applyFont="1" applyFill="1" applyBorder="1" applyAlignment="1">
      <alignment horizontal="center" vertical="center" wrapText="1"/>
      <protection/>
    </xf>
    <xf numFmtId="0" fontId="98" fillId="0" borderId="22" xfId="65" applyFont="1" applyFill="1" applyBorder="1" applyAlignment="1">
      <alignment horizontal="center" vertical="center" wrapText="1"/>
      <protection/>
    </xf>
    <xf numFmtId="0" fontId="98" fillId="0" borderId="22" xfId="0" applyFont="1" applyFill="1" applyBorder="1" applyAlignment="1">
      <alignment horizontal="center" vertical="center" wrapText="1"/>
    </xf>
    <xf numFmtId="0" fontId="98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14" fontId="98" fillId="0" borderId="10" xfId="0" applyNumberFormat="1" applyFont="1" applyFill="1" applyBorder="1" applyAlignment="1">
      <alignment horizontal="center" vertical="top" wrapText="1"/>
    </xf>
    <xf numFmtId="3" fontId="98" fillId="0" borderId="10" xfId="0" applyNumberFormat="1" applyFont="1" applyFill="1" applyBorder="1" applyAlignment="1">
      <alignment horizontal="center" vertical="center" wrapText="1"/>
    </xf>
    <xf numFmtId="194" fontId="98" fillId="0" borderId="10" xfId="74" applyNumberFormat="1" applyFont="1" applyFill="1" applyBorder="1" applyAlignment="1">
      <alignment horizontal="center" vertical="center" wrapText="1"/>
      <protection/>
    </xf>
    <xf numFmtId="0" fontId="98" fillId="0" borderId="10" xfId="65" applyFont="1" applyFill="1" applyBorder="1">
      <alignment/>
      <protection/>
    </xf>
    <xf numFmtId="0" fontId="98" fillId="0" borderId="10" xfId="74" applyFont="1" applyFill="1" applyBorder="1" applyAlignment="1">
      <alignment horizontal="center" vertical="center" wrapText="1"/>
      <protection/>
    </xf>
    <xf numFmtId="0" fontId="98" fillId="0" borderId="10" xfId="65" applyFont="1" applyFill="1" applyBorder="1" applyAlignment="1">
      <alignment horizontal="center" wrapText="1"/>
      <protection/>
    </xf>
    <xf numFmtId="0" fontId="98" fillId="0" borderId="10" xfId="65" applyFont="1" applyFill="1" applyBorder="1" applyAlignment="1">
      <alignment wrapText="1"/>
      <protection/>
    </xf>
    <xf numFmtId="3" fontId="98" fillId="0" borderId="10" xfId="65" applyNumberFormat="1" applyFont="1" applyFill="1" applyBorder="1">
      <alignment/>
      <protection/>
    </xf>
    <xf numFmtId="0" fontId="98" fillId="0" borderId="10" xfId="65" applyFont="1" applyFill="1" applyBorder="1" applyAlignment="1">
      <alignment horizontal="center"/>
      <protection/>
    </xf>
    <xf numFmtId="14" fontId="98" fillId="0" borderId="10" xfId="65" applyNumberFormat="1" applyFont="1" applyFill="1" applyBorder="1" applyAlignment="1">
      <alignment wrapText="1"/>
      <protection/>
    </xf>
    <xf numFmtId="14" fontId="98" fillId="0" borderId="10" xfId="65" applyNumberFormat="1" applyFont="1" applyFill="1" applyBorder="1">
      <alignment/>
      <protection/>
    </xf>
    <xf numFmtId="0" fontId="98" fillId="0" borderId="10" xfId="65" applyFont="1" applyFill="1" applyBorder="1" applyAlignment="1">
      <alignment horizontal="left" wrapText="1"/>
      <protection/>
    </xf>
    <xf numFmtId="3" fontId="98" fillId="0" borderId="10" xfId="65" applyNumberFormat="1" applyFont="1" applyFill="1" applyBorder="1" applyAlignment="1">
      <alignment wrapText="1"/>
      <protection/>
    </xf>
    <xf numFmtId="14" fontId="98" fillId="0" borderId="10" xfId="65" applyNumberFormat="1" applyFont="1" applyFill="1" applyBorder="1" applyAlignment="1">
      <alignment horizontal="center" wrapText="1"/>
      <protection/>
    </xf>
    <xf numFmtId="0" fontId="98" fillId="0" borderId="10" xfId="73" applyNumberFormat="1" applyFont="1" applyFill="1" applyBorder="1" applyAlignment="1" applyProtection="1">
      <alignment horizontal="left" vertical="center" wrapText="1" indent="1"/>
      <protection locked="0"/>
    </xf>
    <xf numFmtId="0" fontId="98" fillId="0" borderId="10" xfId="73" applyNumberFormat="1" applyFont="1" applyFill="1" applyBorder="1" applyAlignment="1" applyProtection="1">
      <alignment horizontal="center" vertical="center" wrapText="1"/>
      <protection locked="0"/>
    </xf>
    <xf numFmtId="3" fontId="98" fillId="0" borderId="10" xfId="42" applyNumberFormat="1" applyFont="1" applyFill="1" applyBorder="1" applyAlignment="1" applyProtection="1">
      <alignment horizontal="right" vertical="center" wrapText="1" indent="1"/>
      <protection locked="0"/>
    </xf>
    <xf numFmtId="0" fontId="98" fillId="0" borderId="10" xfId="0" applyFont="1" applyFill="1" applyBorder="1" applyAlignment="1">
      <alignment/>
    </xf>
    <xf numFmtId="0" fontId="98" fillId="0" borderId="10" xfId="0" applyNumberFormat="1" applyFont="1" applyFill="1" applyBorder="1" applyAlignment="1">
      <alignment horizontal="left" vertical="center" wrapText="1"/>
    </xf>
    <xf numFmtId="3" fontId="98" fillId="0" borderId="10" xfId="0" applyNumberFormat="1" applyFont="1" applyFill="1" applyBorder="1" applyAlignment="1">
      <alignment horizontal="right" vertical="center"/>
    </xf>
    <xf numFmtId="205" fontId="98" fillId="0" borderId="10" xfId="65" applyNumberFormat="1" applyFont="1" applyFill="1" applyBorder="1">
      <alignment/>
      <protection/>
    </xf>
    <xf numFmtId="205" fontId="98" fillId="0" borderId="10" xfId="65" applyNumberFormat="1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wrapText="1"/>
    </xf>
    <xf numFmtId="0" fontId="98" fillId="0" borderId="19" xfId="65" applyFont="1" applyFill="1" applyBorder="1" applyAlignment="1">
      <alignment horizontal="center" vertical="center" wrapText="1"/>
      <protection/>
    </xf>
    <xf numFmtId="0" fontId="98" fillId="0" borderId="19" xfId="0" applyFont="1" applyFill="1" applyBorder="1" applyAlignment="1">
      <alignment wrapText="1"/>
    </xf>
    <xf numFmtId="14" fontId="98" fillId="0" borderId="10" xfId="62" applyNumberFormat="1" applyFont="1" applyFill="1" applyBorder="1" applyAlignment="1">
      <alignment wrapText="1"/>
      <protection/>
    </xf>
    <xf numFmtId="14" fontId="98" fillId="0" borderId="10" xfId="65" applyNumberFormat="1" applyFont="1" applyFill="1" applyBorder="1" applyAlignment="1">
      <alignment horizontal="center"/>
      <protection/>
    </xf>
    <xf numFmtId="0" fontId="99" fillId="0" borderId="10" xfId="65" applyFont="1" applyFill="1" applyBorder="1" applyAlignment="1">
      <alignment horizontal="center" vertical="center" wrapText="1"/>
      <protection/>
    </xf>
    <xf numFmtId="14" fontId="98" fillId="0" borderId="10" xfId="0" applyNumberFormat="1" applyFont="1" applyFill="1" applyBorder="1" applyAlignment="1">
      <alignment vertical="center" wrapText="1"/>
    </xf>
    <xf numFmtId="0" fontId="98" fillId="0" borderId="16" xfId="0" applyNumberFormat="1" applyFont="1" applyFill="1" applyBorder="1" applyAlignment="1">
      <alignment horizontal="left" vertical="center" wrapText="1"/>
    </xf>
    <xf numFmtId="14" fontId="98" fillId="0" borderId="10" xfId="0" applyNumberFormat="1" applyFont="1" applyFill="1" applyBorder="1" applyAlignment="1">
      <alignment horizontal="center" vertical="center" wrapText="1"/>
    </xf>
    <xf numFmtId="206" fontId="98" fillId="0" borderId="10" xfId="0" applyNumberFormat="1" applyFont="1" applyFill="1" applyBorder="1" applyAlignment="1">
      <alignment horizontal="right" vertical="center"/>
    </xf>
    <xf numFmtId="14" fontId="98" fillId="0" borderId="10" xfId="0" applyNumberFormat="1" applyFont="1" applyFill="1" applyBorder="1" applyAlignment="1">
      <alignment vertical="center"/>
    </xf>
    <xf numFmtId="14" fontId="99" fillId="0" borderId="10" xfId="65" applyNumberFormat="1" applyFont="1" applyFill="1" applyBorder="1" applyAlignment="1">
      <alignment horizontal="center" vertical="center" wrapText="1"/>
      <protection/>
    </xf>
    <xf numFmtId="0" fontId="98" fillId="0" borderId="16" xfId="0" applyNumberFormat="1" applyFont="1" applyFill="1" applyBorder="1" applyAlignment="1">
      <alignment horizontal="center" vertical="center" wrapText="1"/>
    </xf>
    <xf numFmtId="0" fontId="90" fillId="38" borderId="10" xfId="74" applyFont="1" applyFill="1" applyBorder="1" applyAlignment="1">
      <alignment horizontal="center" vertical="center" wrapText="1"/>
      <protection/>
    </xf>
    <xf numFmtId="14" fontId="90" fillId="38" borderId="10" xfId="74" applyNumberFormat="1" applyFont="1" applyFill="1" applyBorder="1" applyAlignment="1">
      <alignment horizontal="center" vertical="center" wrapText="1"/>
      <protection/>
    </xf>
    <xf numFmtId="14" fontId="96" fillId="38" borderId="10" xfId="0" applyNumberFormat="1" applyFont="1" applyFill="1" applyBorder="1" applyAlignment="1">
      <alignment horizontal="center" vertical="center" wrapText="1"/>
    </xf>
    <xf numFmtId="14" fontId="90" fillId="38" borderId="10" xfId="68" applyNumberFormat="1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left" wrapText="1"/>
    </xf>
    <xf numFmtId="0" fontId="98" fillId="40" borderId="10" xfId="0" applyNumberFormat="1" applyFont="1" applyFill="1" applyBorder="1" applyAlignment="1">
      <alignment horizontal="left" vertical="center" wrapText="1"/>
    </xf>
    <xf numFmtId="0" fontId="17" fillId="0" borderId="23" xfId="65" applyFont="1" applyBorder="1" applyAlignment="1">
      <alignment horizontal="center" vertical="center" wrapText="1"/>
      <protection/>
    </xf>
    <xf numFmtId="0" fontId="17" fillId="0" borderId="24" xfId="65" applyFont="1" applyBorder="1" applyAlignment="1">
      <alignment horizontal="center" vertical="center" wrapText="1"/>
      <protection/>
    </xf>
    <xf numFmtId="0" fontId="17" fillId="0" borderId="19" xfId="65" applyFont="1" applyBorder="1" applyAlignment="1">
      <alignment horizontal="center" vertical="center" wrapText="1"/>
      <protection/>
    </xf>
    <xf numFmtId="206" fontId="17" fillId="0" borderId="10" xfId="65" applyNumberFormat="1" applyFont="1" applyBorder="1" applyAlignment="1">
      <alignment horizontal="center" vertical="center" wrapText="1"/>
      <protection/>
    </xf>
    <xf numFmtId="206" fontId="18" fillId="0" borderId="10" xfId="65" applyNumberFormat="1" applyFont="1" applyBorder="1" applyAlignment="1">
      <alignment horizontal="center" vertical="center" wrapText="1"/>
      <protection/>
    </xf>
    <xf numFmtId="49" fontId="34" fillId="0" borderId="0" xfId="73" applyNumberFormat="1" applyFont="1" applyAlignment="1" applyProtection="1">
      <alignment horizontal="center" vertical="center" wrapText="1"/>
      <protection locked="0"/>
    </xf>
    <xf numFmtId="49" fontId="15" fillId="0" borderId="0" xfId="73" applyNumberFormat="1" applyFont="1" applyAlignment="1" applyProtection="1">
      <alignment horizontal="center" vertical="center" wrapText="1"/>
      <protection locked="0"/>
    </xf>
    <xf numFmtId="0" fontId="17" fillId="37" borderId="17" xfId="0" applyFont="1" applyFill="1" applyBorder="1" applyAlignment="1">
      <alignment horizontal="center"/>
    </xf>
    <xf numFmtId="0" fontId="17" fillId="37" borderId="18" xfId="0" applyFont="1" applyFill="1" applyBorder="1" applyAlignment="1">
      <alignment horizontal="center"/>
    </xf>
    <xf numFmtId="0" fontId="17" fillId="37" borderId="16" xfId="0" applyFont="1" applyFill="1" applyBorder="1" applyAlignment="1">
      <alignment horizontal="center"/>
    </xf>
    <xf numFmtId="0" fontId="17" fillId="37" borderId="17" xfId="65" applyFont="1" applyFill="1" applyBorder="1" applyAlignment="1">
      <alignment horizontal="center"/>
      <protection/>
    </xf>
    <xf numFmtId="0" fontId="17" fillId="37" borderId="18" xfId="65" applyFont="1" applyFill="1" applyBorder="1" applyAlignment="1">
      <alignment horizontal="center"/>
      <protection/>
    </xf>
    <xf numFmtId="0" fontId="17" fillId="37" borderId="16" xfId="65" applyFont="1" applyFill="1" applyBorder="1" applyAlignment="1">
      <alignment horizontal="center"/>
      <protection/>
    </xf>
    <xf numFmtId="0" fontId="17" fillId="35" borderId="17" xfId="65" applyFont="1" applyFill="1" applyBorder="1" applyAlignment="1">
      <alignment horizontal="center"/>
      <protection/>
    </xf>
    <xf numFmtId="0" fontId="17" fillId="35" borderId="16" xfId="65" applyFont="1" applyFill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49" fontId="15" fillId="0" borderId="25" xfId="73" applyNumberFormat="1" applyFont="1" applyBorder="1" applyAlignment="1" applyProtection="1">
      <alignment horizontal="center" vertical="center" wrapText="1"/>
      <protection locked="0"/>
    </xf>
    <xf numFmtId="0" fontId="17" fillId="0" borderId="10" xfId="65" applyFont="1" applyBorder="1" applyAlignment="1">
      <alignment horizontal="center" vertical="center" wrapText="1"/>
      <protection/>
    </xf>
    <xf numFmtId="49" fontId="5" fillId="0" borderId="0" xfId="73" applyNumberFormat="1" applyFont="1" applyAlignment="1" applyProtection="1">
      <alignment horizontal="center" vertical="center" wrapText="1"/>
      <protection locked="0"/>
    </xf>
    <xf numFmtId="0" fontId="17" fillId="0" borderId="23" xfId="65" applyFont="1" applyBorder="1" applyAlignment="1">
      <alignment horizontal="center" vertical="center" wrapText="1"/>
      <protection/>
    </xf>
    <xf numFmtId="49" fontId="20" fillId="0" borderId="0" xfId="73" applyNumberFormat="1" applyFont="1" applyAlignment="1" applyProtection="1">
      <alignment horizontal="center" vertical="center" wrapText="1"/>
      <protection locked="0"/>
    </xf>
    <xf numFmtId="0" fontId="91" fillId="0" borderId="0" xfId="0" applyFont="1" applyAlignment="1">
      <alignment horizontal="center" vertical="center" wrapText="1"/>
    </xf>
    <xf numFmtId="49" fontId="6" fillId="0" borderId="0" xfId="73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9" fontId="6" fillId="0" borderId="0" xfId="73" applyNumberFormat="1" applyFont="1" applyAlignment="1" applyProtection="1">
      <alignment horizontal="center" vertical="center"/>
      <protection locked="0"/>
    </xf>
    <xf numFmtId="0" fontId="17" fillId="0" borderId="26" xfId="65" applyFont="1" applyBorder="1" applyAlignment="1">
      <alignment horizontal="center" vertical="center" wrapText="1"/>
      <protection/>
    </xf>
    <xf numFmtId="0" fontId="17" fillId="0" borderId="25" xfId="65" applyFont="1" applyBorder="1" applyAlignment="1">
      <alignment horizontal="center" vertical="center" wrapText="1"/>
      <protection/>
    </xf>
    <xf numFmtId="0" fontId="17" fillId="0" borderId="22" xfId="65" applyFont="1" applyBorder="1" applyAlignment="1">
      <alignment horizontal="center" vertical="center" wrapText="1"/>
      <protection/>
    </xf>
    <xf numFmtId="49" fontId="7" fillId="0" borderId="0" xfId="73" applyNumberFormat="1" applyFont="1" applyAlignment="1" applyProtection="1">
      <alignment horizontal="center"/>
      <protection locked="0"/>
    </xf>
    <xf numFmtId="49" fontId="22" fillId="0" borderId="0" xfId="73" applyNumberFormat="1" applyFont="1" applyAlignment="1" applyProtection="1">
      <alignment horizontal="center"/>
      <protection locked="0"/>
    </xf>
    <xf numFmtId="49" fontId="1" fillId="0" borderId="0" xfId="73" applyNumberFormat="1" applyAlignment="1" applyProtection="1">
      <alignment horizontal="center"/>
      <protection locked="0"/>
    </xf>
    <xf numFmtId="49" fontId="5" fillId="0" borderId="0" xfId="73" applyNumberFormat="1" applyFont="1" applyAlignment="1" applyProtection="1">
      <alignment horizontal="center"/>
      <protection locked="0"/>
    </xf>
    <xf numFmtId="49" fontId="16" fillId="0" borderId="0" xfId="73" applyNumberFormat="1" applyFont="1" applyFill="1" applyBorder="1" applyAlignment="1" applyProtection="1">
      <alignment horizontal="center" vertical="center"/>
      <protection locked="0"/>
    </xf>
    <xf numFmtId="49" fontId="15" fillId="0" borderId="27" xfId="73" applyNumberFormat="1" applyFont="1" applyFill="1" applyBorder="1" applyAlignment="1" applyProtection="1">
      <alignment horizontal="center" vertical="center"/>
      <protection locked="0"/>
    </xf>
    <xf numFmtId="49" fontId="15" fillId="0" borderId="12" xfId="73" applyNumberFormat="1" applyFont="1" applyFill="1" applyBorder="1" applyAlignment="1" applyProtection="1">
      <alignment horizontal="center" vertical="center"/>
      <protection locked="0"/>
    </xf>
    <xf numFmtId="49" fontId="15" fillId="0" borderId="28" xfId="73" applyNumberFormat="1" applyFont="1" applyFill="1" applyBorder="1" applyAlignment="1" applyProtection="1">
      <alignment horizontal="center" vertical="center"/>
      <protection locked="0"/>
    </xf>
    <xf numFmtId="49" fontId="15" fillId="0" borderId="10" xfId="73" applyNumberFormat="1" applyFont="1" applyFill="1" applyBorder="1" applyAlignment="1" applyProtection="1">
      <alignment horizontal="center" vertical="center"/>
      <protection locked="0"/>
    </xf>
    <xf numFmtId="49" fontId="15" fillId="0" borderId="28" xfId="73" applyNumberFormat="1" applyFont="1" applyFill="1" applyBorder="1" applyAlignment="1" applyProtection="1">
      <alignment horizontal="center" vertical="center" wrapText="1"/>
      <protection locked="0"/>
    </xf>
    <xf numFmtId="49" fontId="15" fillId="0" borderId="29" xfId="73" applyNumberFormat="1" applyFont="1" applyFill="1" applyBorder="1" applyAlignment="1" applyProtection="1">
      <alignment horizontal="center" vertical="center"/>
      <protection locked="0"/>
    </xf>
    <xf numFmtId="49" fontId="13" fillId="35" borderId="20" xfId="73" applyNumberFormat="1" applyFont="1" applyFill="1" applyBorder="1" applyAlignment="1">
      <alignment horizontal="center" vertical="center"/>
      <protection/>
    </xf>
    <xf numFmtId="206" fontId="18" fillId="36" borderId="19" xfId="0" applyNumberFormat="1" applyFont="1" applyFill="1" applyBorder="1" applyAlignment="1">
      <alignment horizontal="center" vertical="center"/>
    </xf>
    <xf numFmtId="205" fontId="18" fillId="0" borderId="19" xfId="73" applyNumberFormat="1" applyFont="1" applyBorder="1" applyAlignment="1" applyProtection="1">
      <alignment horizontal="center" vertical="center" wrapText="1"/>
      <protection locked="0"/>
    </xf>
    <xf numFmtId="194" fontId="84" fillId="0" borderId="10" xfId="42" applyNumberFormat="1" applyFont="1" applyBorder="1" applyAlignment="1">
      <alignment horizontal="lef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Bieu mau nghiep vu ngay 19.6" xfId="73"/>
    <cellStyle name="Normal_Sheet1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69"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371475</xdr:rowOff>
    </xdr:from>
    <xdr:to>
      <xdr:col>2</xdr:col>
      <xdr:colOff>1047750</xdr:colOff>
      <xdr:row>1</xdr:row>
      <xdr:rowOff>371475</xdr:rowOff>
    </xdr:to>
    <xdr:sp>
      <xdr:nvSpPr>
        <xdr:cNvPr id="1" name="Straight Connector 1"/>
        <xdr:cNvSpPr>
          <a:spLocks/>
        </xdr:cNvSpPr>
      </xdr:nvSpPr>
      <xdr:spPr>
        <a:xfrm>
          <a:off x="1104900" y="6191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76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981075</xdr:colOff>
      <xdr:row>2</xdr:row>
      <xdr:rowOff>28575</xdr:rowOff>
    </xdr:from>
    <xdr:to>
      <xdr:col>1</xdr:col>
      <xdr:colOff>2809875</xdr:colOff>
      <xdr:row>2</xdr:row>
      <xdr:rowOff>28575</xdr:rowOff>
    </xdr:to>
    <xdr:sp>
      <xdr:nvSpPr>
        <xdr:cNvPr id="3" name="Straight Connector 4"/>
        <xdr:cNvSpPr>
          <a:spLocks/>
        </xdr:cNvSpPr>
      </xdr:nvSpPr>
      <xdr:spPr>
        <a:xfrm>
          <a:off x="1524000" y="5143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90"/>
  <sheetViews>
    <sheetView tabSelected="1" zoomScalePageLayoutView="0" workbookViewId="0" topLeftCell="A7">
      <selection activeCell="F313" sqref="F313"/>
    </sheetView>
  </sheetViews>
  <sheetFormatPr defaultColWidth="8.88671875" defaultRowHeight="18.75"/>
  <cols>
    <col min="1" max="1" width="4.10546875" style="59" customWidth="1"/>
    <col min="2" max="2" width="6.5546875" style="59" customWidth="1"/>
    <col min="3" max="3" width="16.21484375" style="59" customWidth="1"/>
    <col min="4" max="4" width="12.99609375" style="59" customWidth="1"/>
    <col min="5" max="5" width="9.21484375" style="59" customWidth="1"/>
    <col min="6" max="6" width="8.6640625" style="59" customWidth="1"/>
    <col min="7" max="7" width="10.10546875" style="59" customWidth="1"/>
    <col min="8" max="8" width="9.3359375" style="209" customWidth="1"/>
    <col min="9" max="9" width="6.10546875" style="76" customWidth="1"/>
    <col min="10" max="10" width="4.99609375" style="59" customWidth="1"/>
    <col min="11" max="11" width="4.88671875" style="59" customWidth="1"/>
    <col min="12" max="12" width="11.88671875" style="59" customWidth="1"/>
    <col min="13" max="13" width="9.77734375" style="59" customWidth="1"/>
    <col min="14" max="109" width="8.88671875" style="60" customWidth="1"/>
    <col min="110" max="16384" width="8.88671875" style="59" customWidth="1"/>
  </cols>
  <sheetData>
    <row r="1" spans="1:13" ht="19.5" customHeight="1">
      <c r="A1" s="430" t="s">
        <v>456</v>
      </c>
      <c r="B1" s="430"/>
      <c r="C1" s="430"/>
      <c r="D1" s="430"/>
      <c r="E1" s="55"/>
      <c r="F1" s="55"/>
      <c r="G1" s="55"/>
      <c r="H1" s="187"/>
      <c r="I1" s="56"/>
      <c r="J1" s="428"/>
      <c r="K1" s="429"/>
      <c r="L1" s="429"/>
      <c r="M1" s="429"/>
    </row>
    <row r="2" spans="1:13" ht="30" customHeight="1">
      <c r="A2" s="426" t="s">
        <v>457</v>
      </c>
      <c r="B2" s="426"/>
      <c r="C2" s="426"/>
      <c r="D2" s="426"/>
      <c r="E2" s="58"/>
      <c r="F2" s="58"/>
      <c r="G2" s="58"/>
      <c r="H2" s="187"/>
      <c r="I2" s="56"/>
      <c r="J2" s="57"/>
      <c r="K2" s="117"/>
      <c r="L2" s="117"/>
      <c r="M2" s="117"/>
    </row>
    <row r="3" spans="1:13" ht="30" customHeight="1">
      <c r="A3" s="214"/>
      <c r="B3" s="424" t="s">
        <v>2097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2:14" ht="48.75" customHeight="1">
      <c r="B4" s="427" t="s">
        <v>2604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219"/>
    </row>
    <row r="5" spans="3:13" ht="12" customHeight="1">
      <c r="C5" s="66"/>
      <c r="D5" s="66"/>
      <c r="E5" s="66"/>
      <c r="F5" s="66"/>
      <c r="G5" s="66"/>
      <c r="H5" s="188"/>
      <c r="I5" s="66"/>
      <c r="J5" s="66"/>
      <c r="K5" s="66"/>
      <c r="L5" s="118"/>
      <c r="M5" s="118"/>
    </row>
    <row r="6" spans="1:109" s="61" customFormat="1" ht="31.5" customHeight="1">
      <c r="A6" s="406" t="s">
        <v>18</v>
      </c>
      <c r="B6" s="425" t="s">
        <v>123</v>
      </c>
      <c r="C6" s="423" t="s">
        <v>122</v>
      </c>
      <c r="D6" s="423" t="s">
        <v>121</v>
      </c>
      <c r="E6" s="406" t="s">
        <v>120</v>
      </c>
      <c r="F6" s="406" t="s">
        <v>119</v>
      </c>
      <c r="G6" s="431" t="s">
        <v>118</v>
      </c>
      <c r="H6" s="432"/>
      <c r="I6" s="432"/>
      <c r="J6" s="432"/>
      <c r="K6" s="433"/>
      <c r="L6" s="406" t="s">
        <v>31</v>
      </c>
      <c r="M6" s="423" t="s">
        <v>0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</row>
    <row r="7" spans="1:109" s="61" customFormat="1" ht="26.25" customHeight="1">
      <c r="A7" s="407"/>
      <c r="B7" s="407"/>
      <c r="C7" s="423"/>
      <c r="D7" s="423"/>
      <c r="E7" s="407"/>
      <c r="F7" s="407"/>
      <c r="G7" s="423" t="s">
        <v>1880</v>
      </c>
      <c r="H7" s="409" t="s">
        <v>117</v>
      </c>
      <c r="I7" s="423" t="s">
        <v>124</v>
      </c>
      <c r="J7" s="423"/>
      <c r="K7" s="423"/>
      <c r="L7" s="407"/>
      <c r="M7" s="423"/>
      <c r="N7" s="60"/>
      <c r="O7" s="60" t="s">
        <v>972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</row>
    <row r="8" spans="1:109" s="61" customFormat="1" ht="79.5" customHeight="1">
      <c r="A8" s="408"/>
      <c r="B8" s="408"/>
      <c r="C8" s="423"/>
      <c r="D8" s="423"/>
      <c r="E8" s="408"/>
      <c r="F8" s="408"/>
      <c r="G8" s="423"/>
      <c r="H8" s="410"/>
      <c r="I8" s="65" t="s">
        <v>116</v>
      </c>
      <c r="J8" s="65" t="s">
        <v>115</v>
      </c>
      <c r="K8" s="65" t="s">
        <v>114</v>
      </c>
      <c r="L8" s="408"/>
      <c r="M8" s="423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</row>
    <row r="9" spans="1:109" s="61" customFormat="1" ht="15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</row>
    <row r="10" spans="1:109" s="61" customFormat="1" ht="17.25" customHeight="1" hidden="1">
      <c r="A10" s="67"/>
      <c r="B10" s="67"/>
      <c r="C10" s="68"/>
      <c r="D10" s="68"/>
      <c r="E10" s="68"/>
      <c r="F10" s="68"/>
      <c r="G10" s="68"/>
      <c r="H10" s="190"/>
      <c r="I10" s="74" t="e">
        <f>SUM(I11,I17,#REF!,#REF!)</f>
        <v>#REF!</v>
      </c>
      <c r="J10" s="74" t="e">
        <f>SUM(J11,J17,#REF!,#REF!)</f>
        <v>#REF!</v>
      </c>
      <c r="K10" s="74" t="e">
        <f>SUM(K11,K17,#REF!,#REF!)</f>
        <v>#REF!</v>
      </c>
      <c r="L10" s="68"/>
      <c r="M10" s="68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</row>
    <row r="11" spans="1:109" s="61" customFormat="1" ht="16.5" customHeight="1" hidden="1">
      <c r="A11" s="69" t="s">
        <v>46</v>
      </c>
      <c r="B11" s="69"/>
      <c r="C11" s="70"/>
      <c r="D11" s="70"/>
      <c r="E11" s="70"/>
      <c r="F11" s="70"/>
      <c r="G11" s="70"/>
      <c r="H11" s="191"/>
      <c r="I11" s="71">
        <f>COUNTA(I15:I16)</f>
        <v>0</v>
      </c>
      <c r="J11" s="71">
        <f>COUNTA(J15:J16)</f>
        <v>0</v>
      </c>
      <c r="K11" s="71">
        <f>COUNTA(K15:K16)</f>
        <v>0</v>
      </c>
      <c r="L11" s="70"/>
      <c r="M11" s="7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</row>
    <row r="12" spans="1:109" s="61" customFormat="1" ht="16.5" customHeight="1" hidden="1">
      <c r="A12" s="62"/>
      <c r="B12" s="62"/>
      <c r="C12" s="63" t="s">
        <v>113</v>
      </c>
      <c r="D12" s="63" t="s">
        <v>112</v>
      </c>
      <c r="E12" s="63"/>
      <c r="F12" s="63"/>
      <c r="G12" s="63"/>
      <c r="H12" s="189" t="s">
        <v>111</v>
      </c>
      <c r="I12" s="71"/>
      <c r="J12" s="71"/>
      <c r="K12" s="71"/>
      <c r="L12" s="63"/>
      <c r="M12" s="63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</row>
    <row r="13" spans="1:109" s="61" customFormat="1" ht="16.5" customHeight="1" hidden="1">
      <c r="A13" s="62"/>
      <c r="B13" s="62"/>
      <c r="C13" s="62" t="s">
        <v>110</v>
      </c>
      <c r="D13" s="62"/>
      <c r="E13" s="62"/>
      <c r="F13" s="62"/>
      <c r="G13" s="62"/>
      <c r="H13" s="189" t="s">
        <v>109</v>
      </c>
      <c r="I13" s="71"/>
      <c r="J13" s="71"/>
      <c r="K13" s="71"/>
      <c r="L13" s="62"/>
      <c r="M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</row>
    <row r="14" spans="1:109" s="61" customFormat="1" ht="16.5" customHeight="1" hidden="1">
      <c r="A14" s="62"/>
      <c r="B14" s="62"/>
      <c r="C14" s="62"/>
      <c r="D14" s="62"/>
      <c r="E14" s="62"/>
      <c r="F14" s="62"/>
      <c r="G14" s="62"/>
      <c r="H14" s="192"/>
      <c r="I14" s="71"/>
      <c r="J14" s="71"/>
      <c r="K14" s="71"/>
      <c r="L14" s="62"/>
      <c r="M14" s="62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</row>
    <row r="15" spans="1:109" s="61" customFormat="1" ht="11.25" customHeight="1" hidden="1">
      <c r="A15" s="62"/>
      <c r="B15" s="73"/>
      <c r="C15" s="73"/>
      <c r="D15" s="62"/>
      <c r="E15" s="62"/>
      <c r="F15" s="62"/>
      <c r="G15" s="62"/>
      <c r="H15" s="192"/>
      <c r="I15" s="75"/>
      <c r="J15" s="75"/>
      <c r="K15" s="75"/>
      <c r="L15" s="62"/>
      <c r="M15" s="62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</row>
    <row r="16" spans="1:109" s="61" customFormat="1" ht="8.25" customHeight="1" hidden="1">
      <c r="A16" s="62"/>
      <c r="B16" s="73"/>
      <c r="C16" s="73"/>
      <c r="D16" s="62"/>
      <c r="E16" s="62"/>
      <c r="F16" s="62"/>
      <c r="G16" s="62"/>
      <c r="H16" s="192"/>
      <c r="I16" s="75"/>
      <c r="J16" s="60"/>
      <c r="K16" s="75"/>
      <c r="L16" s="62"/>
      <c r="M16" s="62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</row>
    <row r="17" spans="1:109" s="61" customFormat="1" ht="30.75" customHeight="1">
      <c r="A17" s="71" t="s">
        <v>47</v>
      </c>
      <c r="B17" s="217"/>
      <c r="C17" s="215"/>
      <c r="D17" s="72"/>
      <c r="E17" s="72"/>
      <c r="F17" s="72">
        <f>COUNTA(F19:F784)</f>
        <v>579</v>
      </c>
      <c r="G17" s="72"/>
      <c r="H17" s="193"/>
      <c r="I17" s="71">
        <f>COUNTA(I18:I784)</f>
        <v>568</v>
      </c>
      <c r="J17" s="71">
        <f>COUNTA(J18:J784)</f>
        <v>0</v>
      </c>
      <c r="K17" s="71">
        <f>COUNTA(K18:K784)</f>
        <v>11</v>
      </c>
      <c r="L17" s="72"/>
      <c r="M17" s="72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</row>
    <row r="18" spans="2:109" s="77" customFormat="1" ht="18" customHeight="1">
      <c r="B18" s="419" t="s">
        <v>128</v>
      </c>
      <c r="C18" s="420"/>
      <c r="D18" s="78"/>
      <c r="E18" s="78"/>
      <c r="F18" s="78"/>
      <c r="G18" s="78"/>
      <c r="H18" s="194">
        <f>SUM(H19:H31)</f>
        <v>4804746</v>
      </c>
      <c r="I18" s="79"/>
      <c r="J18" s="79"/>
      <c r="K18" s="79"/>
      <c r="L18" s="78"/>
      <c r="M18" s="78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</row>
    <row r="19" spans="1:115" s="116" customFormat="1" ht="25.5">
      <c r="A19" s="96">
        <v>1</v>
      </c>
      <c r="B19" s="96"/>
      <c r="C19" s="98" t="s">
        <v>781</v>
      </c>
      <c r="D19" s="96" t="s">
        <v>782</v>
      </c>
      <c r="E19" s="98" t="s">
        <v>783</v>
      </c>
      <c r="F19" s="98" t="s">
        <v>784</v>
      </c>
      <c r="G19" s="98" t="s">
        <v>1881</v>
      </c>
      <c r="H19" s="195">
        <v>915044</v>
      </c>
      <c r="I19" s="88" t="s">
        <v>133</v>
      </c>
      <c r="J19" s="88"/>
      <c r="K19" s="88"/>
      <c r="L19" s="97">
        <v>44318</v>
      </c>
      <c r="M19" s="96" t="s">
        <v>341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</row>
    <row r="20" spans="1:115" s="116" customFormat="1" ht="25.5">
      <c r="A20" s="96">
        <v>2</v>
      </c>
      <c r="B20" s="96"/>
      <c r="C20" s="98" t="s">
        <v>781</v>
      </c>
      <c r="D20" s="96" t="s">
        <v>782</v>
      </c>
      <c r="E20" s="98" t="s">
        <v>785</v>
      </c>
      <c r="F20" s="98" t="s">
        <v>786</v>
      </c>
      <c r="G20" s="98" t="s">
        <v>1882</v>
      </c>
      <c r="H20" s="196">
        <v>719371</v>
      </c>
      <c r="I20" s="88" t="s">
        <v>133</v>
      </c>
      <c r="J20" s="88"/>
      <c r="K20" s="88"/>
      <c r="L20" s="97">
        <v>44318</v>
      </c>
      <c r="M20" s="96" t="s">
        <v>341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</row>
    <row r="21" spans="1:115" s="116" customFormat="1" ht="25.5">
      <c r="A21" s="96">
        <v>3</v>
      </c>
      <c r="B21" s="96"/>
      <c r="C21" s="98" t="s">
        <v>781</v>
      </c>
      <c r="D21" s="96" t="s">
        <v>782</v>
      </c>
      <c r="E21" s="98" t="s">
        <v>787</v>
      </c>
      <c r="F21" s="98" t="s">
        <v>788</v>
      </c>
      <c r="G21" s="98" t="s">
        <v>1883</v>
      </c>
      <c r="H21" s="195">
        <v>192423</v>
      </c>
      <c r="I21" s="88" t="s">
        <v>133</v>
      </c>
      <c r="J21" s="88"/>
      <c r="K21" s="88"/>
      <c r="L21" s="97">
        <v>44318</v>
      </c>
      <c r="M21" s="96" t="s">
        <v>341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</row>
    <row r="22" spans="1:115" s="116" customFormat="1" ht="25.5">
      <c r="A22" s="96">
        <v>4</v>
      </c>
      <c r="B22" s="96"/>
      <c r="C22" s="98" t="s">
        <v>781</v>
      </c>
      <c r="D22" s="96" t="s">
        <v>782</v>
      </c>
      <c r="E22" s="98" t="s">
        <v>789</v>
      </c>
      <c r="F22" s="99" t="s">
        <v>790</v>
      </c>
      <c r="G22" s="99" t="s">
        <v>1884</v>
      </c>
      <c r="H22" s="195">
        <v>42315</v>
      </c>
      <c r="I22" s="88" t="s">
        <v>133</v>
      </c>
      <c r="J22" s="88"/>
      <c r="K22" s="88"/>
      <c r="L22" s="97">
        <v>44318</v>
      </c>
      <c r="M22" s="96" t="s">
        <v>341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</row>
    <row r="23" spans="1:115" s="116" customFormat="1" ht="25.5">
      <c r="A23" s="96">
        <v>5</v>
      </c>
      <c r="B23" s="96"/>
      <c r="C23" s="98" t="s">
        <v>781</v>
      </c>
      <c r="D23" s="96" t="s">
        <v>782</v>
      </c>
      <c r="E23" s="98" t="s">
        <v>791</v>
      </c>
      <c r="F23" s="98" t="s">
        <v>792</v>
      </c>
      <c r="G23" s="98" t="s">
        <v>1885</v>
      </c>
      <c r="H23" s="195">
        <v>0</v>
      </c>
      <c r="I23" s="88" t="s">
        <v>133</v>
      </c>
      <c r="J23" s="88"/>
      <c r="K23" s="88"/>
      <c r="L23" s="97">
        <v>44318</v>
      </c>
      <c r="M23" s="96" t="s">
        <v>341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</row>
    <row r="24" spans="1:115" s="116" customFormat="1" ht="25.5">
      <c r="A24" s="96">
        <v>6</v>
      </c>
      <c r="B24" s="96"/>
      <c r="C24" s="98" t="s">
        <v>781</v>
      </c>
      <c r="D24" s="96" t="s">
        <v>782</v>
      </c>
      <c r="E24" s="98" t="s">
        <v>793</v>
      </c>
      <c r="F24" s="98" t="s">
        <v>794</v>
      </c>
      <c r="G24" s="98" t="s">
        <v>1886</v>
      </c>
      <c r="H24" s="195">
        <v>126949</v>
      </c>
      <c r="I24" s="88" t="s">
        <v>133</v>
      </c>
      <c r="J24" s="88"/>
      <c r="K24" s="88"/>
      <c r="L24" s="97">
        <v>44318</v>
      </c>
      <c r="M24" s="96" t="s">
        <v>341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</row>
    <row r="25" spans="1:115" s="116" customFormat="1" ht="25.5">
      <c r="A25" s="96">
        <v>7</v>
      </c>
      <c r="B25" s="96"/>
      <c r="C25" s="98" t="s">
        <v>781</v>
      </c>
      <c r="D25" s="96" t="s">
        <v>782</v>
      </c>
      <c r="E25" s="98" t="s">
        <v>795</v>
      </c>
      <c r="F25" s="98" t="s">
        <v>796</v>
      </c>
      <c r="G25" s="98" t="s">
        <v>1887</v>
      </c>
      <c r="H25" s="195">
        <v>100000</v>
      </c>
      <c r="I25" s="88" t="s">
        <v>133</v>
      </c>
      <c r="J25" s="88"/>
      <c r="K25" s="88"/>
      <c r="L25" s="97">
        <v>44318</v>
      </c>
      <c r="M25" s="96" t="s">
        <v>341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</row>
    <row r="26" spans="1:115" s="116" customFormat="1" ht="25.5">
      <c r="A26" s="96">
        <v>8</v>
      </c>
      <c r="B26" s="96"/>
      <c r="C26" s="98" t="s">
        <v>781</v>
      </c>
      <c r="D26" s="96" t="s">
        <v>782</v>
      </c>
      <c r="E26" s="98" t="s">
        <v>795</v>
      </c>
      <c r="F26" s="98" t="s">
        <v>797</v>
      </c>
      <c r="G26" s="98" t="s">
        <v>1888</v>
      </c>
      <c r="H26" s="195">
        <v>200000</v>
      </c>
      <c r="I26" s="88" t="s">
        <v>133</v>
      </c>
      <c r="J26" s="88"/>
      <c r="K26" s="88"/>
      <c r="L26" s="97">
        <v>44318</v>
      </c>
      <c r="M26" s="96" t="s">
        <v>341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</row>
    <row r="27" spans="1:115" s="116" customFormat="1" ht="25.5">
      <c r="A27" s="96">
        <v>9</v>
      </c>
      <c r="B27" s="96"/>
      <c r="C27" s="98" t="s">
        <v>781</v>
      </c>
      <c r="D27" s="96" t="s">
        <v>782</v>
      </c>
      <c r="E27" s="98" t="s">
        <v>798</v>
      </c>
      <c r="F27" s="98" t="s">
        <v>799</v>
      </c>
      <c r="G27" s="98" t="s">
        <v>1889</v>
      </c>
      <c r="H27" s="196">
        <v>499329</v>
      </c>
      <c r="I27" s="88" t="s">
        <v>133</v>
      </c>
      <c r="J27" s="88"/>
      <c r="K27" s="88"/>
      <c r="L27" s="97">
        <v>44318</v>
      </c>
      <c r="M27" s="96" t="s">
        <v>341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</row>
    <row r="28" spans="1:115" s="116" customFormat="1" ht="25.5">
      <c r="A28" s="96">
        <v>10</v>
      </c>
      <c r="B28" s="96"/>
      <c r="C28" s="98" t="s">
        <v>781</v>
      </c>
      <c r="D28" s="96" t="s">
        <v>782</v>
      </c>
      <c r="E28" s="98" t="s">
        <v>787</v>
      </c>
      <c r="F28" s="98" t="s">
        <v>800</v>
      </c>
      <c r="G28" s="98" t="s">
        <v>1890</v>
      </c>
      <c r="H28" s="196">
        <v>200000</v>
      </c>
      <c r="I28" s="88" t="s">
        <v>133</v>
      </c>
      <c r="J28" s="88"/>
      <c r="K28" s="88"/>
      <c r="L28" s="99">
        <v>44318</v>
      </c>
      <c r="M28" s="96" t="s">
        <v>341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</row>
    <row r="29" spans="1:115" s="116" customFormat="1" ht="25.5">
      <c r="A29" s="96">
        <v>11</v>
      </c>
      <c r="B29" s="96"/>
      <c r="C29" s="98" t="s">
        <v>781</v>
      </c>
      <c r="D29" s="96" t="s">
        <v>782</v>
      </c>
      <c r="E29" s="98" t="s">
        <v>795</v>
      </c>
      <c r="F29" s="98" t="s">
        <v>801</v>
      </c>
      <c r="G29" s="98" t="s">
        <v>1891</v>
      </c>
      <c r="H29" s="195">
        <v>86190</v>
      </c>
      <c r="I29" s="88" t="s">
        <v>133</v>
      </c>
      <c r="J29" s="88"/>
      <c r="K29" s="88"/>
      <c r="L29" s="97">
        <v>44318</v>
      </c>
      <c r="M29" s="96" t="s">
        <v>341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</row>
    <row r="30" spans="1:115" s="116" customFormat="1" ht="25.5">
      <c r="A30" s="96">
        <v>12</v>
      </c>
      <c r="B30" s="96"/>
      <c r="C30" s="98" t="s">
        <v>936</v>
      </c>
      <c r="D30" s="98" t="s">
        <v>937</v>
      </c>
      <c r="E30" s="98" t="s">
        <v>1048</v>
      </c>
      <c r="F30" s="98" t="s">
        <v>938</v>
      </c>
      <c r="G30" s="98" t="s">
        <v>1892</v>
      </c>
      <c r="H30" s="195">
        <v>1307602</v>
      </c>
      <c r="I30" s="88" t="s">
        <v>133</v>
      </c>
      <c r="J30" s="88"/>
      <c r="K30" s="88"/>
      <c r="L30" s="97" t="s">
        <v>1752</v>
      </c>
      <c r="M30" s="96" t="s">
        <v>341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</row>
    <row r="31" spans="1:115" s="116" customFormat="1" ht="38.25">
      <c r="A31" s="96">
        <v>13</v>
      </c>
      <c r="B31" s="96"/>
      <c r="C31" s="98" t="s">
        <v>968</v>
      </c>
      <c r="D31" s="98" t="s">
        <v>969</v>
      </c>
      <c r="E31" s="98" t="s">
        <v>970</v>
      </c>
      <c r="F31" s="98" t="s">
        <v>971</v>
      </c>
      <c r="G31" s="98" t="s">
        <v>1893</v>
      </c>
      <c r="H31" s="195">
        <v>415523</v>
      </c>
      <c r="I31" s="88" t="s">
        <v>133</v>
      </c>
      <c r="J31" s="88"/>
      <c r="K31" s="88"/>
      <c r="L31" s="97" t="s">
        <v>1597</v>
      </c>
      <c r="M31" s="96" t="s">
        <v>341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</row>
    <row r="32" spans="1:109" s="77" customFormat="1" ht="19.5" customHeight="1">
      <c r="A32" s="416" t="s">
        <v>1583</v>
      </c>
      <c r="B32" s="417"/>
      <c r="C32" s="418"/>
      <c r="D32" s="78"/>
      <c r="E32" s="78"/>
      <c r="F32" s="78"/>
      <c r="G32" s="78"/>
      <c r="H32" s="194">
        <f>SUM(H33:H174)</f>
        <v>23468719</v>
      </c>
      <c r="I32" s="79"/>
      <c r="J32" s="79"/>
      <c r="K32" s="79"/>
      <c r="L32" s="78"/>
      <c r="M32" s="78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</row>
    <row r="33" spans="1:115" s="186" customFormat="1" ht="29.25" customHeight="1">
      <c r="A33" s="291">
        <v>1</v>
      </c>
      <c r="B33" s="296"/>
      <c r="C33" s="285" t="s">
        <v>1099</v>
      </c>
      <c r="D33" s="291" t="s">
        <v>1100</v>
      </c>
      <c r="E33" s="291" t="s">
        <v>1101</v>
      </c>
      <c r="F33" s="291" t="s">
        <v>1102</v>
      </c>
      <c r="G33" s="291" t="s">
        <v>1894</v>
      </c>
      <c r="H33" s="297">
        <v>8200</v>
      </c>
      <c r="I33" s="291" t="s">
        <v>127</v>
      </c>
      <c r="J33" s="291"/>
      <c r="K33" s="291"/>
      <c r="L33" s="298">
        <v>42887</v>
      </c>
      <c r="M33" s="291" t="s">
        <v>1098</v>
      </c>
      <c r="N33" s="286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</row>
    <row r="34" spans="1:115" s="186" customFormat="1" ht="47.25" customHeight="1">
      <c r="A34" s="291">
        <v>2</v>
      </c>
      <c r="B34" s="296"/>
      <c r="C34" s="285" t="s">
        <v>810</v>
      </c>
      <c r="D34" s="291" t="s">
        <v>1103</v>
      </c>
      <c r="E34" s="291" t="s">
        <v>1104</v>
      </c>
      <c r="F34" s="291" t="s">
        <v>1105</v>
      </c>
      <c r="G34" s="291" t="s">
        <v>1895</v>
      </c>
      <c r="H34" s="297">
        <v>1750</v>
      </c>
      <c r="I34" s="291" t="s">
        <v>127</v>
      </c>
      <c r="J34" s="291"/>
      <c r="K34" s="291"/>
      <c r="L34" s="298">
        <v>45273</v>
      </c>
      <c r="M34" s="291" t="s">
        <v>1106</v>
      </c>
      <c r="N34" s="286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</row>
    <row r="35" spans="1:115" s="186" customFormat="1" ht="47.25" customHeight="1">
      <c r="A35" s="291">
        <v>3</v>
      </c>
      <c r="B35" s="296"/>
      <c r="C35" s="285" t="s">
        <v>1107</v>
      </c>
      <c r="D35" s="291" t="s">
        <v>1100</v>
      </c>
      <c r="E35" s="291" t="s">
        <v>1108</v>
      </c>
      <c r="F35" s="291" t="s">
        <v>449</v>
      </c>
      <c r="G35" s="291" t="s">
        <v>1896</v>
      </c>
      <c r="H35" s="297">
        <v>9889</v>
      </c>
      <c r="I35" s="291" t="s">
        <v>127</v>
      </c>
      <c r="J35" s="291"/>
      <c r="K35" s="291"/>
      <c r="L35" s="298">
        <v>44582</v>
      </c>
      <c r="M35" s="291" t="s">
        <v>1109</v>
      </c>
      <c r="N35" s="286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</row>
    <row r="36" spans="1:115" s="186" customFormat="1" ht="47.25" customHeight="1">
      <c r="A36" s="291">
        <v>4</v>
      </c>
      <c r="B36" s="296"/>
      <c r="C36" s="285" t="s">
        <v>1110</v>
      </c>
      <c r="D36" s="291" t="s">
        <v>1103</v>
      </c>
      <c r="E36" s="291" t="s">
        <v>1111</v>
      </c>
      <c r="F36" s="291" t="s">
        <v>1112</v>
      </c>
      <c r="G36" s="291" t="s">
        <v>1897</v>
      </c>
      <c r="H36" s="297">
        <v>5656</v>
      </c>
      <c r="I36" s="291" t="s">
        <v>127</v>
      </c>
      <c r="J36" s="291"/>
      <c r="K36" s="291"/>
      <c r="L36" s="298">
        <v>45083</v>
      </c>
      <c r="M36" s="291" t="s">
        <v>1113</v>
      </c>
      <c r="N36" s="286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</row>
    <row r="37" spans="1:115" s="186" customFormat="1" ht="41.25" customHeight="1">
      <c r="A37" s="291">
        <v>5</v>
      </c>
      <c r="B37" s="296"/>
      <c r="C37" s="285" t="s">
        <v>1114</v>
      </c>
      <c r="D37" s="291" t="s">
        <v>1115</v>
      </c>
      <c r="E37" s="291" t="s">
        <v>1116</v>
      </c>
      <c r="F37" s="291" t="s">
        <v>1117</v>
      </c>
      <c r="G37" s="291" t="s">
        <v>1898</v>
      </c>
      <c r="H37" s="297">
        <v>13440</v>
      </c>
      <c r="I37" s="291" t="s">
        <v>127</v>
      </c>
      <c r="J37" s="291"/>
      <c r="K37" s="291"/>
      <c r="L37" s="298">
        <v>43889</v>
      </c>
      <c r="M37" s="291" t="s">
        <v>1118</v>
      </c>
      <c r="N37" s="286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</row>
    <row r="38" spans="1:115" s="186" customFormat="1" ht="36.75" customHeight="1">
      <c r="A38" s="291">
        <v>6</v>
      </c>
      <c r="B38" s="296"/>
      <c r="C38" s="285" t="s">
        <v>1119</v>
      </c>
      <c r="D38" s="291" t="s">
        <v>1097</v>
      </c>
      <c r="E38" s="291" t="s">
        <v>327</v>
      </c>
      <c r="F38" s="291" t="s">
        <v>1120</v>
      </c>
      <c r="G38" s="291" t="s">
        <v>1899</v>
      </c>
      <c r="H38" s="297">
        <v>1815</v>
      </c>
      <c r="I38" s="291" t="s">
        <v>127</v>
      </c>
      <c r="J38" s="291"/>
      <c r="K38" s="291"/>
      <c r="L38" s="298">
        <v>42856</v>
      </c>
      <c r="M38" s="291" t="s">
        <v>1121</v>
      </c>
      <c r="N38" s="286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</row>
    <row r="39" spans="1:115" s="186" customFormat="1" ht="40.5" customHeight="1">
      <c r="A39" s="291">
        <v>7</v>
      </c>
      <c r="B39" s="296"/>
      <c r="C39" s="285" t="s">
        <v>1122</v>
      </c>
      <c r="D39" s="291" t="s">
        <v>1097</v>
      </c>
      <c r="E39" s="291" t="s">
        <v>1123</v>
      </c>
      <c r="F39" s="291" t="s">
        <v>1124</v>
      </c>
      <c r="G39" s="291" t="s">
        <v>1900</v>
      </c>
      <c r="H39" s="297">
        <v>5050</v>
      </c>
      <c r="I39" s="291" t="s">
        <v>127</v>
      </c>
      <c r="J39" s="291"/>
      <c r="K39" s="291"/>
      <c r="L39" s="298">
        <v>42920</v>
      </c>
      <c r="M39" s="291" t="s">
        <v>1125</v>
      </c>
      <c r="N39" s="286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</row>
    <row r="40" spans="1:115" s="186" customFormat="1" ht="49.5" customHeight="1">
      <c r="A40" s="291">
        <v>8</v>
      </c>
      <c r="B40" s="296"/>
      <c r="C40" s="285" t="s">
        <v>1126</v>
      </c>
      <c r="D40" s="291" t="s">
        <v>1115</v>
      </c>
      <c r="E40" s="291" t="s">
        <v>1127</v>
      </c>
      <c r="F40" s="291" t="s">
        <v>1128</v>
      </c>
      <c r="G40" s="291" t="s">
        <v>1901</v>
      </c>
      <c r="H40" s="297">
        <v>5400</v>
      </c>
      <c r="I40" s="291" t="s">
        <v>127</v>
      </c>
      <c r="J40" s="291"/>
      <c r="K40" s="291"/>
      <c r="L40" s="298">
        <v>43186</v>
      </c>
      <c r="M40" s="291" t="s">
        <v>1125</v>
      </c>
      <c r="N40" s="286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</row>
    <row r="41" spans="1:115" s="186" customFormat="1" ht="40.5" customHeight="1">
      <c r="A41" s="291">
        <v>9</v>
      </c>
      <c r="B41" s="296"/>
      <c r="C41" s="285" t="s">
        <v>1129</v>
      </c>
      <c r="D41" s="291" t="s">
        <v>1097</v>
      </c>
      <c r="E41" s="291" t="s">
        <v>1130</v>
      </c>
      <c r="F41" s="291" t="s">
        <v>1131</v>
      </c>
      <c r="G41" s="291" t="s">
        <v>1902</v>
      </c>
      <c r="H41" s="297">
        <v>3395</v>
      </c>
      <c r="I41" s="291" t="s">
        <v>127</v>
      </c>
      <c r="J41" s="291"/>
      <c r="K41" s="291"/>
      <c r="L41" s="298">
        <v>43133</v>
      </c>
      <c r="M41" s="291" t="s">
        <v>1132</v>
      </c>
      <c r="N41" s="286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</row>
    <row r="42" spans="1:115" s="186" customFormat="1" ht="40.5" customHeight="1">
      <c r="A42" s="291">
        <v>10</v>
      </c>
      <c r="B42" s="296"/>
      <c r="C42" s="285" t="s">
        <v>1119</v>
      </c>
      <c r="D42" s="291" t="s">
        <v>1097</v>
      </c>
      <c r="E42" s="291" t="s">
        <v>1133</v>
      </c>
      <c r="F42" s="291" t="s">
        <v>1134</v>
      </c>
      <c r="G42" s="291" t="s">
        <v>1903</v>
      </c>
      <c r="H42" s="297">
        <v>987</v>
      </c>
      <c r="I42" s="291" t="s">
        <v>127</v>
      </c>
      <c r="J42" s="291"/>
      <c r="K42" s="291"/>
      <c r="L42" s="298">
        <v>42856</v>
      </c>
      <c r="M42" s="291" t="s">
        <v>1118</v>
      </c>
      <c r="N42" s="286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</row>
    <row r="43" spans="1:115" s="186" customFormat="1" ht="40.5" customHeight="1">
      <c r="A43" s="291">
        <v>11</v>
      </c>
      <c r="B43" s="296"/>
      <c r="C43" s="285" t="s">
        <v>1135</v>
      </c>
      <c r="D43" s="291" t="s">
        <v>1097</v>
      </c>
      <c r="E43" s="291" t="s">
        <v>1136</v>
      </c>
      <c r="F43" s="291" t="s">
        <v>1137</v>
      </c>
      <c r="G43" s="291" t="s">
        <v>1904</v>
      </c>
      <c r="H43" s="297">
        <v>4400</v>
      </c>
      <c r="I43" s="291" t="s">
        <v>127</v>
      </c>
      <c r="J43" s="291"/>
      <c r="K43" s="291"/>
      <c r="L43" s="298">
        <v>42922</v>
      </c>
      <c r="M43" s="291" t="s">
        <v>1118</v>
      </c>
      <c r="N43" s="286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</row>
    <row r="44" spans="1:115" s="186" customFormat="1" ht="40.5" customHeight="1">
      <c r="A44" s="291">
        <v>12</v>
      </c>
      <c r="B44" s="296"/>
      <c r="C44" s="285" t="s">
        <v>1110</v>
      </c>
      <c r="D44" s="291" t="s">
        <v>1103</v>
      </c>
      <c r="E44" s="291" t="s">
        <v>1138</v>
      </c>
      <c r="F44" s="291" t="s">
        <v>391</v>
      </c>
      <c r="G44" s="291" t="s">
        <v>1905</v>
      </c>
      <c r="H44" s="297">
        <v>2199</v>
      </c>
      <c r="I44" s="291" t="s">
        <v>127</v>
      </c>
      <c r="J44" s="291"/>
      <c r="K44" s="291"/>
      <c r="L44" s="298">
        <v>45083</v>
      </c>
      <c r="M44" s="291" t="s">
        <v>1118</v>
      </c>
      <c r="N44" s="286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</row>
    <row r="45" spans="1:115" s="186" customFormat="1" ht="40.5" customHeight="1">
      <c r="A45" s="291">
        <v>13</v>
      </c>
      <c r="B45" s="296"/>
      <c r="C45" s="285" t="s">
        <v>1114</v>
      </c>
      <c r="D45" s="291" t="s">
        <v>1115</v>
      </c>
      <c r="E45" s="291" t="s">
        <v>1139</v>
      </c>
      <c r="F45" s="291" t="s">
        <v>1140</v>
      </c>
      <c r="G45" s="291" t="s">
        <v>1906</v>
      </c>
      <c r="H45" s="297">
        <v>600</v>
      </c>
      <c r="I45" s="291" t="s">
        <v>127</v>
      </c>
      <c r="J45" s="291"/>
      <c r="K45" s="291"/>
      <c r="L45" s="298">
        <v>43186</v>
      </c>
      <c r="M45" s="291" t="s">
        <v>1118</v>
      </c>
      <c r="N45" s="286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</row>
    <row r="46" spans="1:115" s="186" customFormat="1" ht="40.5" customHeight="1">
      <c r="A46" s="291">
        <v>14</v>
      </c>
      <c r="B46" s="296"/>
      <c r="C46" s="285" t="s">
        <v>1141</v>
      </c>
      <c r="D46" s="291" t="s">
        <v>1103</v>
      </c>
      <c r="E46" s="291" t="s">
        <v>328</v>
      </c>
      <c r="F46" s="291" t="s">
        <v>1142</v>
      </c>
      <c r="G46" s="291" t="s">
        <v>1907</v>
      </c>
      <c r="H46" s="297">
        <v>6249</v>
      </c>
      <c r="I46" s="291" t="s">
        <v>127</v>
      </c>
      <c r="J46" s="291"/>
      <c r="K46" s="291"/>
      <c r="L46" s="298">
        <v>42635</v>
      </c>
      <c r="M46" s="291" t="s">
        <v>1143</v>
      </c>
      <c r="N46" s="286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</row>
    <row r="47" spans="1:115" s="186" customFormat="1" ht="40.5" customHeight="1">
      <c r="A47" s="291">
        <v>15</v>
      </c>
      <c r="B47" s="296"/>
      <c r="C47" s="285" t="s">
        <v>1144</v>
      </c>
      <c r="D47" s="291" t="s">
        <v>1103</v>
      </c>
      <c r="E47" s="291" t="s">
        <v>1145</v>
      </c>
      <c r="F47" s="291" t="s">
        <v>1146</v>
      </c>
      <c r="G47" s="291" t="s">
        <v>1908</v>
      </c>
      <c r="H47" s="297">
        <v>400</v>
      </c>
      <c r="I47" s="291" t="s">
        <v>127</v>
      </c>
      <c r="J47" s="291"/>
      <c r="K47" s="291"/>
      <c r="L47" s="298">
        <v>45252</v>
      </c>
      <c r="M47" s="291" t="s">
        <v>1118</v>
      </c>
      <c r="N47" s="286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</row>
    <row r="48" spans="1:115" s="186" customFormat="1" ht="40.5" customHeight="1">
      <c r="A48" s="291">
        <v>16</v>
      </c>
      <c r="B48" s="296"/>
      <c r="C48" s="285" t="s">
        <v>810</v>
      </c>
      <c r="D48" s="291" t="s">
        <v>1103</v>
      </c>
      <c r="E48" s="291" t="s">
        <v>329</v>
      </c>
      <c r="F48" s="291" t="s">
        <v>1147</v>
      </c>
      <c r="G48" s="291" t="s">
        <v>1909</v>
      </c>
      <c r="H48" s="297">
        <v>9687</v>
      </c>
      <c r="I48" s="291" t="s">
        <v>127</v>
      </c>
      <c r="J48" s="291"/>
      <c r="K48" s="291"/>
      <c r="L48" s="298">
        <v>45273</v>
      </c>
      <c r="M48" s="291" t="s">
        <v>1125</v>
      </c>
      <c r="N48" s="286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</row>
    <row r="49" spans="1:115" s="186" customFormat="1" ht="40.5" customHeight="1">
      <c r="A49" s="291">
        <v>17</v>
      </c>
      <c r="B49" s="296"/>
      <c r="C49" s="285" t="s">
        <v>1148</v>
      </c>
      <c r="D49" s="291" t="s">
        <v>1103</v>
      </c>
      <c r="E49" s="291" t="s">
        <v>331</v>
      </c>
      <c r="F49" s="291" t="s">
        <v>1149</v>
      </c>
      <c r="G49" s="291" t="s">
        <v>1910</v>
      </c>
      <c r="H49" s="297">
        <v>14552</v>
      </c>
      <c r="I49" s="291" t="s">
        <v>127</v>
      </c>
      <c r="J49" s="291"/>
      <c r="K49" s="291"/>
      <c r="L49" s="298">
        <v>42870</v>
      </c>
      <c r="M49" s="291" t="s">
        <v>1143</v>
      </c>
      <c r="N49" s="286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</row>
    <row r="50" spans="1:115" s="186" customFormat="1" ht="40.5" customHeight="1">
      <c r="A50" s="291">
        <v>18</v>
      </c>
      <c r="B50" s="296"/>
      <c r="C50" s="285" t="s">
        <v>1150</v>
      </c>
      <c r="D50" s="291" t="s">
        <v>1097</v>
      </c>
      <c r="E50" s="291" t="s">
        <v>1151</v>
      </c>
      <c r="F50" s="291" t="s">
        <v>1152</v>
      </c>
      <c r="G50" s="291" t="s">
        <v>1911</v>
      </c>
      <c r="H50" s="297">
        <v>5742</v>
      </c>
      <c r="I50" s="291" t="s">
        <v>127</v>
      </c>
      <c r="J50" s="291"/>
      <c r="K50" s="291"/>
      <c r="L50" s="298">
        <v>42755</v>
      </c>
      <c r="M50" s="291" t="s">
        <v>1153</v>
      </c>
      <c r="N50" s="286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</row>
    <row r="51" spans="1:115" s="186" customFormat="1" ht="40.5" customHeight="1">
      <c r="A51" s="291">
        <v>19</v>
      </c>
      <c r="B51" s="296"/>
      <c r="C51" s="285" t="s">
        <v>843</v>
      </c>
      <c r="D51" s="291" t="s">
        <v>1103</v>
      </c>
      <c r="E51" s="291" t="s">
        <v>1154</v>
      </c>
      <c r="F51" s="291" t="s">
        <v>1155</v>
      </c>
      <c r="G51" s="291" t="s">
        <v>1912</v>
      </c>
      <c r="H51" s="297">
        <v>7586</v>
      </c>
      <c r="I51" s="291" t="s">
        <v>127</v>
      </c>
      <c r="J51" s="291"/>
      <c r="K51" s="291"/>
      <c r="L51" s="298">
        <v>43633</v>
      </c>
      <c r="M51" s="291" t="s">
        <v>1118</v>
      </c>
      <c r="N51" s="286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</row>
    <row r="52" spans="1:115" s="186" customFormat="1" ht="40.5" customHeight="1">
      <c r="A52" s="291">
        <v>20</v>
      </c>
      <c r="B52" s="296"/>
      <c r="C52" s="285" t="s">
        <v>1156</v>
      </c>
      <c r="D52" s="291" t="s">
        <v>1097</v>
      </c>
      <c r="E52" s="291" t="s">
        <v>330</v>
      </c>
      <c r="F52" s="291" t="s">
        <v>1157</v>
      </c>
      <c r="G52" s="291" t="s">
        <v>1913</v>
      </c>
      <c r="H52" s="297">
        <v>4200</v>
      </c>
      <c r="I52" s="291" t="s">
        <v>127</v>
      </c>
      <c r="J52" s="291"/>
      <c r="K52" s="291"/>
      <c r="L52" s="298">
        <v>42818</v>
      </c>
      <c r="M52" s="291" t="s">
        <v>1125</v>
      </c>
      <c r="N52" s="286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</row>
    <row r="53" spans="1:115" s="186" customFormat="1" ht="52.5" customHeight="1">
      <c r="A53" s="291">
        <v>21</v>
      </c>
      <c r="B53" s="296"/>
      <c r="C53" s="285" t="s">
        <v>843</v>
      </c>
      <c r="D53" s="291" t="s">
        <v>1103</v>
      </c>
      <c r="E53" s="291" t="s">
        <v>1158</v>
      </c>
      <c r="F53" s="291" t="s">
        <v>1159</v>
      </c>
      <c r="G53" s="291" t="s">
        <v>1914</v>
      </c>
      <c r="H53" s="297">
        <v>147920</v>
      </c>
      <c r="I53" s="291" t="s">
        <v>127</v>
      </c>
      <c r="J53" s="291"/>
      <c r="K53" s="291"/>
      <c r="L53" s="298">
        <v>45273</v>
      </c>
      <c r="M53" s="291" t="s">
        <v>1160</v>
      </c>
      <c r="N53" s="286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</row>
    <row r="54" spans="1:115" s="186" customFormat="1" ht="40.5" customHeight="1">
      <c r="A54" s="291">
        <v>22</v>
      </c>
      <c r="B54" s="296"/>
      <c r="C54" s="285" t="s">
        <v>1161</v>
      </c>
      <c r="D54" s="291" t="s">
        <v>1103</v>
      </c>
      <c r="E54" s="291" t="s">
        <v>1104</v>
      </c>
      <c r="F54" s="291" t="s">
        <v>404</v>
      </c>
      <c r="G54" s="291" t="s">
        <v>1915</v>
      </c>
      <c r="H54" s="297">
        <v>70000</v>
      </c>
      <c r="I54" s="291" t="s">
        <v>127</v>
      </c>
      <c r="J54" s="291"/>
      <c r="K54" s="291"/>
      <c r="L54" s="298">
        <v>45001</v>
      </c>
      <c r="M54" s="291" t="s">
        <v>1923</v>
      </c>
      <c r="N54" s="286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</row>
    <row r="55" spans="1:115" s="186" customFormat="1" ht="49.5" customHeight="1">
      <c r="A55" s="291">
        <v>23</v>
      </c>
      <c r="B55" s="296"/>
      <c r="C55" s="285" t="s">
        <v>1114</v>
      </c>
      <c r="D55" s="291" t="s">
        <v>1115</v>
      </c>
      <c r="E55" s="291" t="s">
        <v>1139</v>
      </c>
      <c r="F55" s="291" t="s">
        <v>1163</v>
      </c>
      <c r="G55" s="291" t="s">
        <v>2398</v>
      </c>
      <c r="H55" s="297">
        <v>1800</v>
      </c>
      <c r="I55" s="291" t="s">
        <v>127</v>
      </c>
      <c r="J55" s="291"/>
      <c r="K55" s="291"/>
      <c r="L55" s="298">
        <v>43186</v>
      </c>
      <c r="M55" s="291" t="s">
        <v>1162</v>
      </c>
      <c r="N55" s="286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</row>
    <row r="56" spans="1:115" s="186" customFormat="1" ht="40.5" customHeight="1">
      <c r="A56" s="291">
        <v>24</v>
      </c>
      <c r="B56" s="296"/>
      <c r="C56" s="285" t="s">
        <v>1164</v>
      </c>
      <c r="D56" s="291" t="s">
        <v>1165</v>
      </c>
      <c r="E56" s="291" t="s">
        <v>1166</v>
      </c>
      <c r="F56" s="291" t="s">
        <v>1167</v>
      </c>
      <c r="G56" s="291" t="s">
        <v>2399</v>
      </c>
      <c r="H56" s="297">
        <v>27300</v>
      </c>
      <c r="I56" s="291" t="s">
        <v>127</v>
      </c>
      <c r="J56" s="291"/>
      <c r="K56" s="291"/>
      <c r="L56" s="298">
        <v>45183</v>
      </c>
      <c r="M56" s="291" t="s">
        <v>1162</v>
      </c>
      <c r="N56" s="286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</row>
    <row r="57" spans="1:115" s="186" customFormat="1" ht="40.5" customHeight="1">
      <c r="A57" s="291">
        <v>25</v>
      </c>
      <c r="B57" s="296"/>
      <c r="C57" s="285" t="s">
        <v>1168</v>
      </c>
      <c r="D57" s="291" t="s">
        <v>1103</v>
      </c>
      <c r="E57" s="291" t="s">
        <v>1169</v>
      </c>
      <c r="F57" s="291" t="s">
        <v>1170</v>
      </c>
      <c r="G57" s="291" t="s">
        <v>1916</v>
      </c>
      <c r="H57" s="297">
        <v>87008</v>
      </c>
      <c r="I57" s="291" t="s">
        <v>127</v>
      </c>
      <c r="J57" s="291"/>
      <c r="K57" s="291"/>
      <c r="L57" s="298">
        <v>45184</v>
      </c>
      <c r="M57" s="291" t="s">
        <v>1923</v>
      </c>
      <c r="N57" s="286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</row>
    <row r="58" spans="1:115" s="186" customFormat="1" ht="40.5" customHeight="1">
      <c r="A58" s="291">
        <v>26</v>
      </c>
      <c r="B58" s="296"/>
      <c r="C58" s="285" t="s">
        <v>398</v>
      </c>
      <c r="D58" s="291" t="s">
        <v>1097</v>
      </c>
      <c r="E58" s="291" t="s">
        <v>1055</v>
      </c>
      <c r="F58" s="291" t="s">
        <v>1172</v>
      </c>
      <c r="G58" s="291" t="s">
        <v>1917</v>
      </c>
      <c r="H58" s="297">
        <v>8950</v>
      </c>
      <c r="I58" s="291" t="s">
        <v>127</v>
      </c>
      <c r="J58" s="291"/>
      <c r="K58" s="291"/>
      <c r="L58" s="298">
        <v>45187</v>
      </c>
      <c r="M58" s="291" t="s">
        <v>1171</v>
      </c>
      <c r="N58" s="286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</row>
    <row r="59" spans="1:115" s="186" customFormat="1" ht="40.5" customHeight="1">
      <c r="A59" s="291">
        <v>27</v>
      </c>
      <c r="B59" s="296"/>
      <c r="C59" s="285" t="s">
        <v>1056</v>
      </c>
      <c r="D59" s="291" t="s">
        <v>1103</v>
      </c>
      <c r="E59" s="291" t="s">
        <v>1173</v>
      </c>
      <c r="F59" s="291" t="s">
        <v>1057</v>
      </c>
      <c r="G59" s="291" t="s">
        <v>1918</v>
      </c>
      <c r="H59" s="297">
        <v>34900</v>
      </c>
      <c r="I59" s="291" t="s">
        <v>127</v>
      </c>
      <c r="J59" s="291"/>
      <c r="K59" s="291"/>
      <c r="L59" s="298">
        <v>45128</v>
      </c>
      <c r="M59" s="291" t="s">
        <v>1171</v>
      </c>
      <c r="N59" s="286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</row>
    <row r="60" spans="1:115" s="186" customFormat="1" ht="40.5" customHeight="1">
      <c r="A60" s="291">
        <v>28</v>
      </c>
      <c r="B60" s="296"/>
      <c r="C60" s="285" t="s">
        <v>809</v>
      </c>
      <c r="D60" s="287" t="s">
        <v>1115</v>
      </c>
      <c r="E60" s="291" t="s">
        <v>1174</v>
      </c>
      <c r="F60" s="291" t="s">
        <v>754</v>
      </c>
      <c r="G60" s="291" t="s">
        <v>1919</v>
      </c>
      <c r="H60" s="297">
        <v>18136</v>
      </c>
      <c r="I60" s="291" t="s">
        <v>127</v>
      </c>
      <c r="J60" s="291"/>
      <c r="K60" s="291"/>
      <c r="L60" s="291"/>
      <c r="M60" s="291" t="s">
        <v>1175</v>
      </c>
      <c r="N60" s="286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</row>
    <row r="61" spans="1:115" s="186" customFormat="1" ht="40.5" customHeight="1">
      <c r="A61" s="291">
        <v>29</v>
      </c>
      <c r="B61" s="296"/>
      <c r="C61" s="285" t="s">
        <v>1168</v>
      </c>
      <c r="D61" s="287" t="s">
        <v>1103</v>
      </c>
      <c r="E61" s="291" t="s">
        <v>1169</v>
      </c>
      <c r="F61" s="291" t="s">
        <v>1176</v>
      </c>
      <c r="G61" s="291" t="s">
        <v>1920</v>
      </c>
      <c r="H61" s="297">
        <v>2175</v>
      </c>
      <c r="I61" s="291" t="s">
        <v>127</v>
      </c>
      <c r="J61" s="291"/>
      <c r="K61" s="291"/>
      <c r="L61" s="298">
        <v>45184</v>
      </c>
      <c r="M61" s="291" t="s">
        <v>2400</v>
      </c>
      <c r="N61" s="286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</row>
    <row r="62" spans="1:115" s="186" customFormat="1" ht="40.5" customHeight="1">
      <c r="A62" s="291">
        <v>30</v>
      </c>
      <c r="B62" s="296"/>
      <c r="C62" s="285" t="s">
        <v>810</v>
      </c>
      <c r="D62" s="287" t="s">
        <v>1103</v>
      </c>
      <c r="E62" s="291" t="s">
        <v>1177</v>
      </c>
      <c r="F62" s="291" t="s">
        <v>1178</v>
      </c>
      <c r="G62" s="291" t="s">
        <v>1921</v>
      </c>
      <c r="H62" s="297">
        <v>6893</v>
      </c>
      <c r="I62" s="291" t="s">
        <v>127</v>
      </c>
      <c r="J62" s="291"/>
      <c r="K62" s="291"/>
      <c r="L62" s="298">
        <v>45273</v>
      </c>
      <c r="M62" s="291" t="s">
        <v>1175</v>
      </c>
      <c r="N62" s="286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</row>
    <row r="63" spans="1:115" s="186" customFormat="1" ht="40.5" customHeight="1">
      <c r="A63" s="291">
        <v>31</v>
      </c>
      <c r="B63" s="296"/>
      <c r="C63" s="285" t="s">
        <v>811</v>
      </c>
      <c r="D63" s="287" t="s">
        <v>1103</v>
      </c>
      <c r="E63" s="291" t="s">
        <v>1179</v>
      </c>
      <c r="F63" s="291" t="s">
        <v>1180</v>
      </c>
      <c r="G63" s="291" t="s">
        <v>1922</v>
      </c>
      <c r="H63" s="297">
        <v>3437</v>
      </c>
      <c r="I63" s="291" t="s">
        <v>127</v>
      </c>
      <c r="J63" s="291"/>
      <c r="K63" s="291"/>
      <c r="L63" s="298">
        <v>45187</v>
      </c>
      <c r="M63" s="291" t="s">
        <v>1175</v>
      </c>
      <c r="N63" s="286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</row>
    <row r="64" spans="1:115" s="186" customFormat="1" ht="40.5" customHeight="1">
      <c r="A64" s="291">
        <v>32</v>
      </c>
      <c r="B64" s="299"/>
      <c r="C64" s="288" t="s">
        <v>900</v>
      </c>
      <c r="D64" s="288" t="s">
        <v>1210</v>
      </c>
      <c r="E64" s="300" t="s">
        <v>1211</v>
      </c>
      <c r="F64" s="288" t="s">
        <v>621</v>
      </c>
      <c r="G64" s="301" t="s">
        <v>2401</v>
      </c>
      <c r="H64" s="302">
        <v>1410000</v>
      </c>
      <c r="I64" s="291" t="s">
        <v>127</v>
      </c>
      <c r="J64" s="291"/>
      <c r="K64" s="291"/>
      <c r="L64" s="303">
        <v>43143</v>
      </c>
      <c r="M64" s="287" t="s">
        <v>1212</v>
      </c>
      <c r="N64" s="286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  <c r="CU64" s="185"/>
      <c r="CV64" s="185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</row>
    <row r="65" spans="1:115" s="186" customFormat="1" ht="50.25" customHeight="1">
      <c r="A65" s="291">
        <v>33</v>
      </c>
      <c r="B65" s="299"/>
      <c r="C65" s="288" t="s">
        <v>901</v>
      </c>
      <c r="D65" s="288" t="s">
        <v>1214</v>
      </c>
      <c r="E65" s="288" t="s">
        <v>622</v>
      </c>
      <c r="F65" s="288" t="s">
        <v>623</v>
      </c>
      <c r="G65" s="301" t="s">
        <v>2402</v>
      </c>
      <c r="H65" s="302">
        <v>8215</v>
      </c>
      <c r="I65" s="291" t="s">
        <v>127</v>
      </c>
      <c r="J65" s="291"/>
      <c r="K65" s="291"/>
      <c r="L65" s="303">
        <v>45023</v>
      </c>
      <c r="M65" s="304" t="s">
        <v>2691</v>
      </c>
      <c r="N65" s="286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5"/>
      <c r="CV65" s="185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</row>
    <row r="66" spans="1:115" s="186" customFormat="1" ht="40.5" customHeight="1">
      <c r="A66" s="291">
        <v>34</v>
      </c>
      <c r="B66" s="299"/>
      <c r="C66" s="288" t="s">
        <v>901</v>
      </c>
      <c r="D66" s="288" t="s">
        <v>902</v>
      </c>
      <c r="E66" s="305" t="s">
        <v>1215</v>
      </c>
      <c r="F66" s="287" t="s">
        <v>1216</v>
      </c>
      <c r="G66" s="306" t="s">
        <v>2403</v>
      </c>
      <c r="H66" s="307">
        <v>8865</v>
      </c>
      <c r="I66" s="291" t="s">
        <v>127</v>
      </c>
      <c r="J66" s="291"/>
      <c r="K66" s="291"/>
      <c r="L66" s="308">
        <v>45023</v>
      </c>
      <c r="M66" s="287" t="s">
        <v>1217</v>
      </c>
      <c r="N66" s="286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  <c r="CU66" s="185"/>
      <c r="CV66" s="185"/>
      <c r="CW66" s="185"/>
      <c r="CX66" s="185"/>
      <c r="CY66" s="185"/>
      <c r="CZ66" s="185"/>
      <c r="DA66" s="185"/>
      <c r="DB66" s="185"/>
      <c r="DC66" s="185"/>
      <c r="DD66" s="185"/>
      <c r="DE66" s="185"/>
      <c r="DF66" s="185"/>
      <c r="DG66" s="185"/>
      <c r="DH66" s="185"/>
      <c r="DI66" s="185"/>
      <c r="DJ66" s="185"/>
      <c r="DK66" s="185"/>
    </row>
    <row r="67" spans="1:115" s="186" customFormat="1" ht="40.5" customHeight="1">
      <c r="A67" s="291">
        <v>35</v>
      </c>
      <c r="B67" s="291"/>
      <c r="C67" s="287" t="s">
        <v>1218</v>
      </c>
      <c r="D67" s="287" t="s">
        <v>1219</v>
      </c>
      <c r="E67" s="305" t="s">
        <v>1220</v>
      </c>
      <c r="F67" s="287" t="s">
        <v>1221</v>
      </c>
      <c r="G67" s="306" t="s">
        <v>2404</v>
      </c>
      <c r="H67" s="307">
        <v>5195</v>
      </c>
      <c r="I67" s="291" t="s">
        <v>127</v>
      </c>
      <c r="J67" s="291"/>
      <c r="K67" s="291"/>
      <c r="L67" s="303">
        <v>45272</v>
      </c>
      <c r="M67" s="287" t="s">
        <v>1213</v>
      </c>
      <c r="N67" s="286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</row>
    <row r="68" spans="1:115" s="186" customFormat="1" ht="40.5" customHeight="1">
      <c r="A68" s="291">
        <v>36</v>
      </c>
      <c r="B68" s="291"/>
      <c r="C68" s="287" t="s">
        <v>903</v>
      </c>
      <c r="D68" s="287" t="s">
        <v>1222</v>
      </c>
      <c r="E68" s="305" t="s">
        <v>1223</v>
      </c>
      <c r="F68" s="287" t="s">
        <v>1224</v>
      </c>
      <c r="G68" s="306" t="s">
        <v>2405</v>
      </c>
      <c r="H68" s="307">
        <v>9200</v>
      </c>
      <c r="I68" s="291" t="s">
        <v>127</v>
      </c>
      <c r="J68" s="291"/>
      <c r="K68" s="291"/>
      <c r="L68" s="308">
        <v>43300</v>
      </c>
      <c r="M68" s="287" t="s">
        <v>1217</v>
      </c>
      <c r="N68" s="286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  <c r="CU68" s="185"/>
      <c r="CV68" s="185"/>
      <c r="CW68" s="185"/>
      <c r="CX68" s="185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</row>
    <row r="69" spans="1:115" s="186" customFormat="1" ht="52.5" customHeight="1">
      <c r="A69" s="291">
        <v>37</v>
      </c>
      <c r="B69" s="291"/>
      <c r="C69" s="287" t="s">
        <v>904</v>
      </c>
      <c r="D69" s="287" t="s">
        <v>1225</v>
      </c>
      <c r="E69" s="287" t="s">
        <v>1226</v>
      </c>
      <c r="F69" s="287" t="s">
        <v>1227</v>
      </c>
      <c r="G69" s="306" t="s">
        <v>2406</v>
      </c>
      <c r="H69" s="307">
        <v>48200</v>
      </c>
      <c r="I69" s="291" t="s">
        <v>127</v>
      </c>
      <c r="J69" s="291"/>
      <c r="K69" s="291"/>
      <c r="L69" s="303">
        <v>45198</v>
      </c>
      <c r="M69" s="287" t="s">
        <v>1924</v>
      </c>
      <c r="N69" s="286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</row>
    <row r="70" spans="1:115" s="186" customFormat="1" ht="40.5" customHeight="1">
      <c r="A70" s="291">
        <v>38</v>
      </c>
      <c r="B70" s="291"/>
      <c r="C70" s="287" t="s">
        <v>905</v>
      </c>
      <c r="D70" s="287" t="s">
        <v>1228</v>
      </c>
      <c r="E70" s="287" t="s">
        <v>1229</v>
      </c>
      <c r="F70" s="287" t="s">
        <v>1230</v>
      </c>
      <c r="G70" s="306" t="s">
        <v>2407</v>
      </c>
      <c r="H70" s="307">
        <v>4063</v>
      </c>
      <c r="I70" s="291" t="s">
        <v>127</v>
      </c>
      <c r="J70" s="291"/>
      <c r="K70" s="291"/>
      <c r="L70" s="303">
        <v>45176</v>
      </c>
      <c r="M70" s="309" t="s">
        <v>1209</v>
      </c>
      <c r="N70" s="286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</row>
    <row r="71" spans="1:115" s="186" customFormat="1" ht="40.5" customHeight="1">
      <c r="A71" s="291">
        <v>39</v>
      </c>
      <c r="B71" s="291"/>
      <c r="C71" s="287" t="s">
        <v>906</v>
      </c>
      <c r="D71" s="287" t="s">
        <v>907</v>
      </c>
      <c r="E71" s="287" t="s">
        <v>1231</v>
      </c>
      <c r="F71" s="287" t="s">
        <v>1232</v>
      </c>
      <c r="G71" s="306" t="s">
        <v>2408</v>
      </c>
      <c r="H71" s="307">
        <v>26024</v>
      </c>
      <c r="I71" s="287" t="s">
        <v>127</v>
      </c>
      <c r="J71" s="287"/>
      <c r="K71" s="287"/>
      <c r="L71" s="303">
        <v>44820</v>
      </c>
      <c r="M71" s="287" t="s">
        <v>1233</v>
      </c>
      <c r="N71" s="286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</row>
    <row r="72" spans="1:115" s="186" customFormat="1" ht="40.5" customHeight="1">
      <c r="A72" s="291">
        <v>40</v>
      </c>
      <c r="B72" s="291"/>
      <c r="C72" s="287" t="s">
        <v>1234</v>
      </c>
      <c r="D72" s="287" t="s">
        <v>1235</v>
      </c>
      <c r="E72" s="287" t="s">
        <v>1236</v>
      </c>
      <c r="F72" s="287" t="s">
        <v>1237</v>
      </c>
      <c r="G72" s="306" t="s">
        <v>2409</v>
      </c>
      <c r="H72" s="307">
        <v>8033</v>
      </c>
      <c r="I72" s="291" t="s">
        <v>127</v>
      </c>
      <c r="J72" s="291"/>
      <c r="K72" s="291"/>
      <c r="L72" s="303">
        <v>45176</v>
      </c>
      <c r="M72" s="309" t="s">
        <v>1238</v>
      </c>
      <c r="N72" s="286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</row>
    <row r="73" spans="1:115" s="186" customFormat="1" ht="40.5" customHeight="1">
      <c r="A73" s="291">
        <v>41</v>
      </c>
      <c r="B73" s="291"/>
      <c r="C73" s="310" t="s">
        <v>1239</v>
      </c>
      <c r="D73" s="311" t="s">
        <v>1240</v>
      </c>
      <c r="E73" s="288" t="s">
        <v>1241</v>
      </c>
      <c r="F73" s="288" t="s">
        <v>755</v>
      </c>
      <c r="G73" s="301" t="s">
        <v>2410</v>
      </c>
      <c r="H73" s="307">
        <v>400000</v>
      </c>
      <c r="I73" s="291" t="s">
        <v>127</v>
      </c>
      <c r="J73" s="291"/>
      <c r="K73" s="291"/>
      <c r="L73" s="303">
        <v>45176</v>
      </c>
      <c r="M73" s="309" t="s">
        <v>23</v>
      </c>
      <c r="N73" s="286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</row>
    <row r="74" spans="1:115" s="186" customFormat="1" ht="40.5" customHeight="1">
      <c r="A74" s="291">
        <v>42</v>
      </c>
      <c r="B74" s="299"/>
      <c r="C74" s="312" t="s">
        <v>1242</v>
      </c>
      <c r="D74" s="288" t="s">
        <v>907</v>
      </c>
      <c r="E74" s="288" t="s">
        <v>1243</v>
      </c>
      <c r="F74" s="288" t="s">
        <v>2411</v>
      </c>
      <c r="G74" s="301" t="s">
        <v>2412</v>
      </c>
      <c r="H74" s="307">
        <v>1826</v>
      </c>
      <c r="I74" s="291" t="s">
        <v>127</v>
      </c>
      <c r="J74" s="291"/>
      <c r="K74" s="291"/>
      <c r="L74" s="303">
        <v>45194</v>
      </c>
      <c r="M74" s="287" t="s">
        <v>1925</v>
      </c>
      <c r="N74" s="286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</row>
    <row r="75" spans="1:115" s="186" customFormat="1" ht="40.5" customHeight="1">
      <c r="A75" s="291">
        <v>43</v>
      </c>
      <c r="B75" s="299"/>
      <c r="C75" s="312" t="s">
        <v>1239</v>
      </c>
      <c r="D75" s="288" t="s">
        <v>1244</v>
      </c>
      <c r="E75" s="288" t="s">
        <v>1245</v>
      </c>
      <c r="F75" s="288" t="s">
        <v>816</v>
      </c>
      <c r="G75" s="301" t="s">
        <v>2413</v>
      </c>
      <c r="H75" s="307">
        <v>100000</v>
      </c>
      <c r="I75" s="291" t="s">
        <v>127</v>
      </c>
      <c r="J75" s="291"/>
      <c r="K75" s="291"/>
      <c r="L75" s="308">
        <v>45176</v>
      </c>
      <c r="M75" s="309" t="s">
        <v>825</v>
      </c>
      <c r="N75" s="286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</row>
    <row r="76" spans="1:115" s="186" customFormat="1" ht="40.5" customHeight="1">
      <c r="A76" s="291">
        <v>44</v>
      </c>
      <c r="B76" s="299"/>
      <c r="C76" s="312" t="s">
        <v>1246</v>
      </c>
      <c r="D76" s="288" t="s">
        <v>1247</v>
      </c>
      <c r="E76" s="288" t="s">
        <v>818</v>
      </c>
      <c r="F76" s="288" t="s">
        <v>819</v>
      </c>
      <c r="G76" s="301" t="s">
        <v>2414</v>
      </c>
      <c r="H76" s="307">
        <v>4000</v>
      </c>
      <c r="I76" s="291" t="s">
        <v>127</v>
      </c>
      <c r="J76" s="291"/>
      <c r="K76" s="291"/>
      <c r="L76" s="303">
        <v>45176</v>
      </c>
      <c r="M76" s="309" t="s">
        <v>1201</v>
      </c>
      <c r="N76" s="286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</row>
    <row r="77" spans="1:115" s="186" customFormat="1" ht="40.5" customHeight="1">
      <c r="A77" s="291">
        <v>45</v>
      </c>
      <c r="B77" s="291"/>
      <c r="C77" s="311" t="s">
        <v>1248</v>
      </c>
      <c r="D77" s="311" t="s">
        <v>908</v>
      </c>
      <c r="E77" s="311" t="s">
        <v>1249</v>
      </c>
      <c r="F77" s="313" t="s">
        <v>820</v>
      </c>
      <c r="G77" s="314" t="s">
        <v>2415</v>
      </c>
      <c r="H77" s="315">
        <v>1402962</v>
      </c>
      <c r="I77" s="291" t="s">
        <v>127</v>
      </c>
      <c r="J77" s="291"/>
      <c r="K77" s="291"/>
      <c r="L77" s="303">
        <v>45198</v>
      </c>
      <c r="M77" s="287" t="s">
        <v>1926</v>
      </c>
      <c r="N77" s="286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</row>
    <row r="78" spans="1:115" s="186" customFormat="1" ht="40.5" customHeight="1">
      <c r="A78" s="291">
        <v>46</v>
      </c>
      <c r="B78" s="299"/>
      <c r="C78" s="312" t="s">
        <v>905</v>
      </c>
      <c r="D78" s="288" t="s">
        <v>909</v>
      </c>
      <c r="E78" s="288" t="s">
        <v>1250</v>
      </c>
      <c r="F78" s="288" t="s">
        <v>860</v>
      </c>
      <c r="G78" s="301" t="s">
        <v>2416</v>
      </c>
      <c r="H78" s="307">
        <v>9730</v>
      </c>
      <c r="I78" s="291" t="s">
        <v>127</v>
      </c>
      <c r="J78" s="291"/>
      <c r="K78" s="291"/>
      <c r="L78" s="316" t="s">
        <v>2417</v>
      </c>
      <c r="M78" s="309" t="s">
        <v>1201</v>
      </c>
      <c r="N78" s="286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</row>
    <row r="79" spans="1:115" s="186" customFormat="1" ht="40.5" customHeight="1">
      <c r="A79" s="291">
        <v>47</v>
      </c>
      <c r="B79" s="299"/>
      <c r="C79" s="312" t="s">
        <v>1251</v>
      </c>
      <c r="D79" s="288" t="s">
        <v>910</v>
      </c>
      <c r="E79" s="288" t="s">
        <v>861</v>
      </c>
      <c r="F79" s="288" t="s">
        <v>862</v>
      </c>
      <c r="G79" s="301" t="s">
        <v>2418</v>
      </c>
      <c r="H79" s="307">
        <v>11036</v>
      </c>
      <c r="I79" s="291" t="s">
        <v>127</v>
      </c>
      <c r="J79" s="291"/>
      <c r="K79" s="291"/>
      <c r="L79" s="303">
        <v>45147</v>
      </c>
      <c r="M79" s="309" t="s">
        <v>1252</v>
      </c>
      <c r="N79" s="286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</row>
    <row r="80" spans="1:115" s="186" customFormat="1" ht="40.5" customHeight="1">
      <c r="A80" s="291">
        <v>48</v>
      </c>
      <c r="B80" s="299"/>
      <c r="C80" s="312" t="s">
        <v>1253</v>
      </c>
      <c r="D80" s="288" t="s">
        <v>1254</v>
      </c>
      <c r="E80" s="288" t="s">
        <v>863</v>
      </c>
      <c r="F80" s="288" t="s">
        <v>864</v>
      </c>
      <c r="G80" s="301" t="s">
        <v>2419</v>
      </c>
      <c r="H80" s="307">
        <v>200</v>
      </c>
      <c r="I80" s="291" t="s">
        <v>127</v>
      </c>
      <c r="J80" s="291"/>
      <c r="K80" s="291"/>
      <c r="L80" s="303">
        <v>45176</v>
      </c>
      <c r="M80" s="309" t="s">
        <v>1209</v>
      </c>
      <c r="N80" s="286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85"/>
      <c r="DK80" s="185"/>
    </row>
    <row r="81" spans="1:115" s="186" customFormat="1" ht="40.5" customHeight="1">
      <c r="A81" s="291">
        <v>49</v>
      </c>
      <c r="B81" s="299"/>
      <c r="C81" s="312" t="s">
        <v>1255</v>
      </c>
      <c r="D81" s="288" t="s">
        <v>911</v>
      </c>
      <c r="E81" s="288" t="s">
        <v>1250</v>
      </c>
      <c r="F81" s="288" t="s">
        <v>865</v>
      </c>
      <c r="G81" s="301" t="s">
        <v>2420</v>
      </c>
      <c r="H81" s="307">
        <v>10200</v>
      </c>
      <c r="I81" s="291" t="s">
        <v>127</v>
      </c>
      <c r="J81" s="291"/>
      <c r="K81" s="291"/>
      <c r="L81" s="308">
        <v>45147</v>
      </c>
      <c r="M81" s="309" t="s">
        <v>1252</v>
      </c>
      <c r="N81" s="286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5"/>
      <c r="DE81" s="185"/>
      <c r="DF81" s="185"/>
      <c r="DG81" s="185"/>
      <c r="DH81" s="185"/>
      <c r="DI81" s="185"/>
      <c r="DJ81" s="185"/>
      <c r="DK81" s="185"/>
    </row>
    <row r="82" spans="1:115" s="186" customFormat="1" ht="40.5" customHeight="1">
      <c r="A82" s="291">
        <v>50</v>
      </c>
      <c r="B82" s="299"/>
      <c r="C82" s="312" t="s">
        <v>1256</v>
      </c>
      <c r="D82" s="288" t="s">
        <v>1004</v>
      </c>
      <c r="E82" s="288" t="s">
        <v>1257</v>
      </c>
      <c r="F82" s="289" t="s">
        <v>1005</v>
      </c>
      <c r="G82" s="290" t="s">
        <v>2421</v>
      </c>
      <c r="H82" s="307">
        <v>9458</v>
      </c>
      <c r="I82" s="291" t="s">
        <v>127</v>
      </c>
      <c r="J82" s="291"/>
      <c r="K82" s="291"/>
      <c r="L82" s="303">
        <v>45147</v>
      </c>
      <c r="M82" s="309" t="s">
        <v>1209</v>
      </c>
      <c r="N82" s="286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</row>
    <row r="83" spans="1:115" s="186" customFormat="1" ht="51" customHeight="1">
      <c r="A83" s="291">
        <v>51</v>
      </c>
      <c r="B83" s="299"/>
      <c r="C83" s="312" t="s">
        <v>1258</v>
      </c>
      <c r="D83" s="288" t="s">
        <v>1612</v>
      </c>
      <c r="E83" s="288" t="s">
        <v>1259</v>
      </c>
      <c r="F83" s="289" t="s">
        <v>2422</v>
      </c>
      <c r="G83" s="290" t="s">
        <v>2423</v>
      </c>
      <c r="H83" s="307">
        <v>12000</v>
      </c>
      <c r="I83" s="291" t="s">
        <v>127</v>
      </c>
      <c r="J83" s="291"/>
      <c r="K83" s="291"/>
      <c r="L83" s="303">
        <v>45194</v>
      </c>
      <c r="M83" s="287" t="s">
        <v>1927</v>
      </c>
      <c r="N83" s="286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5"/>
      <c r="DE83" s="185"/>
      <c r="DF83" s="185"/>
      <c r="DG83" s="185"/>
      <c r="DH83" s="185"/>
      <c r="DI83" s="185"/>
      <c r="DJ83" s="185"/>
      <c r="DK83" s="185"/>
    </row>
    <row r="84" spans="1:115" s="186" customFormat="1" ht="55.5" customHeight="1">
      <c r="A84" s="291">
        <v>52</v>
      </c>
      <c r="B84" s="299"/>
      <c r="C84" s="312" t="s">
        <v>1260</v>
      </c>
      <c r="D84" s="288" t="s">
        <v>1261</v>
      </c>
      <c r="E84" s="288" t="s">
        <v>1259</v>
      </c>
      <c r="F84" s="289" t="s">
        <v>2424</v>
      </c>
      <c r="G84" s="290" t="s">
        <v>2425</v>
      </c>
      <c r="H84" s="307">
        <v>32155</v>
      </c>
      <c r="I84" s="291" t="s">
        <v>127</v>
      </c>
      <c r="J84" s="291"/>
      <c r="K84" s="291"/>
      <c r="L84" s="303">
        <v>45194</v>
      </c>
      <c r="M84" s="287" t="s">
        <v>1927</v>
      </c>
      <c r="N84" s="286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85"/>
      <c r="CU84" s="185"/>
      <c r="CV84" s="185"/>
      <c r="CW84" s="185"/>
      <c r="CX84" s="185"/>
      <c r="CY84" s="185"/>
      <c r="CZ84" s="185"/>
      <c r="DA84" s="185"/>
      <c r="DB84" s="185"/>
      <c r="DC84" s="185"/>
      <c r="DD84" s="185"/>
      <c r="DE84" s="185"/>
      <c r="DF84" s="185"/>
      <c r="DG84" s="185"/>
      <c r="DH84" s="185"/>
      <c r="DI84" s="185"/>
      <c r="DJ84" s="185"/>
      <c r="DK84" s="185"/>
    </row>
    <row r="85" spans="1:115" s="186" customFormat="1" ht="40.5" customHeight="1">
      <c r="A85" s="291">
        <v>53</v>
      </c>
      <c r="B85" s="299"/>
      <c r="C85" s="288" t="s">
        <v>1614</v>
      </c>
      <c r="D85" s="288" t="s">
        <v>1615</v>
      </c>
      <c r="E85" s="288" t="s">
        <v>1616</v>
      </c>
      <c r="F85" s="289" t="s">
        <v>1617</v>
      </c>
      <c r="G85" s="290" t="s">
        <v>2426</v>
      </c>
      <c r="H85" s="307">
        <v>18200</v>
      </c>
      <c r="I85" s="291" t="s">
        <v>127</v>
      </c>
      <c r="J85" s="291"/>
      <c r="K85" s="291"/>
      <c r="L85" s="303">
        <v>45020</v>
      </c>
      <c r="M85" s="287" t="s">
        <v>1618</v>
      </c>
      <c r="N85" s="286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85"/>
      <c r="DK85" s="185"/>
    </row>
    <row r="86" spans="1:115" s="186" customFormat="1" ht="40.5" customHeight="1">
      <c r="A86" s="291">
        <v>54</v>
      </c>
      <c r="B86" s="299"/>
      <c r="C86" s="317" t="s">
        <v>1648</v>
      </c>
      <c r="D86" s="288" t="s">
        <v>1649</v>
      </c>
      <c r="E86" s="317" t="s">
        <v>1650</v>
      </c>
      <c r="F86" s="318" t="s">
        <v>1651</v>
      </c>
      <c r="G86" s="318" t="s">
        <v>1928</v>
      </c>
      <c r="H86" s="319">
        <v>5331</v>
      </c>
      <c r="I86" s="291" t="s">
        <v>127</v>
      </c>
      <c r="J86" s="291"/>
      <c r="K86" s="291"/>
      <c r="L86" s="303">
        <v>45119</v>
      </c>
      <c r="M86" s="287" t="s">
        <v>1209</v>
      </c>
      <c r="N86" s="286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</row>
    <row r="87" spans="1:115" s="186" customFormat="1" ht="40.5" customHeight="1">
      <c r="A87" s="291">
        <v>55</v>
      </c>
      <c r="B87" s="299"/>
      <c r="C87" s="317" t="s">
        <v>1648</v>
      </c>
      <c r="D87" s="288" t="s">
        <v>1649</v>
      </c>
      <c r="E87" s="317" t="s">
        <v>1650</v>
      </c>
      <c r="F87" s="318" t="s">
        <v>1652</v>
      </c>
      <c r="G87" s="318" t="s">
        <v>1929</v>
      </c>
      <c r="H87" s="448">
        <v>116612</v>
      </c>
      <c r="I87" s="291" t="s">
        <v>127</v>
      </c>
      <c r="J87" s="291"/>
      <c r="K87" s="291"/>
      <c r="L87" s="303">
        <v>45119</v>
      </c>
      <c r="M87" s="287" t="s">
        <v>1653</v>
      </c>
      <c r="N87" s="286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</row>
    <row r="88" spans="1:115" s="186" customFormat="1" ht="40.5" customHeight="1">
      <c r="A88" s="291">
        <v>56</v>
      </c>
      <c r="B88" s="299"/>
      <c r="C88" s="317" t="s">
        <v>1648</v>
      </c>
      <c r="D88" s="288" t="s">
        <v>1649</v>
      </c>
      <c r="E88" s="317" t="s">
        <v>1654</v>
      </c>
      <c r="F88" s="318" t="s">
        <v>1655</v>
      </c>
      <c r="G88" s="318" t="s">
        <v>1930</v>
      </c>
      <c r="H88" s="319">
        <v>9485</v>
      </c>
      <c r="I88" s="291" t="s">
        <v>127</v>
      </c>
      <c r="J88" s="291"/>
      <c r="K88" s="291"/>
      <c r="L88" s="303">
        <v>44937</v>
      </c>
      <c r="M88" s="287" t="s">
        <v>1209</v>
      </c>
      <c r="N88" s="286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</row>
    <row r="89" spans="1:115" s="186" customFormat="1" ht="40.5" customHeight="1">
      <c r="A89" s="291">
        <v>57</v>
      </c>
      <c r="B89" s="299"/>
      <c r="C89" s="317" t="s">
        <v>1648</v>
      </c>
      <c r="D89" s="288" t="s">
        <v>1649</v>
      </c>
      <c r="E89" s="317" t="s">
        <v>1654</v>
      </c>
      <c r="F89" s="318" t="s">
        <v>1656</v>
      </c>
      <c r="G89" s="318" t="s">
        <v>1931</v>
      </c>
      <c r="H89" s="319">
        <v>169700</v>
      </c>
      <c r="I89" s="291" t="s">
        <v>127</v>
      </c>
      <c r="J89" s="291"/>
      <c r="K89" s="291"/>
      <c r="L89" s="308">
        <v>44937</v>
      </c>
      <c r="M89" s="287" t="s">
        <v>1653</v>
      </c>
      <c r="N89" s="286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</row>
    <row r="90" spans="1:115" s="186" customFormat="1" ht="40.5" customHeight="1">
      <c r="A90" s="291">
        <v>58</v>
      </c>
      <c r="B90" s="299"/>
      <c r="C90" s="317" t="s">
        <v>1657</v>
      </c>
      <c r="D90" s="288" t="s">
        <v>1615</v>
      </c>
      <c r="E90" s="317" t="s">
        <v>1658</v>
      </c>
      <c r="F90" s="318" t="s">
        <v>1659</v>
      </c>
      <c r="G90" s="318" t="s">
        <v>1932</v>
      </c>
      <c r="H90" s="319">
        <v>1363</v>
      </c>
      <c r="I90" s="291" t="s">
        <v>127</v>
      </c>
      <c r="J90" s="291"/>
      <c r="K90" s="291"/>
      <c r="L90" s="308">
        <v>45119</v>
      </c>
      <c r="M90" s="287" t="s">
        <v>1660</v>
      </c>
      <c r="N90" s="286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</row>
    <row r="91" spans="1:115" s="186" customFormat="1" ht="40.5" customHeight="1">
      <c r="A91" s="291">
        <v>59</v>
      </c>
      <c r="B91" s="299"/>
      <c r="C91" s="317" t="s">
        <v>1657</v>
      </c>
      <c r="D91" s="288" t="s">
        <v>1615</v>
      </c>
      <c r="E91" s="317" t="s">
        <v>1661</v>
      </c>
      <c r="F91" s="318" t="s">
        <v>1662</v>
      </c>
      <c r="G91" s="318" t="s">
        <v>1933</v>
      </c>
      <c r="H91" s="319">
        <v>2557</v>
      </c>
      <c r="I91" s="291" t="s">
        <v>127</v>
      </c>
      <c r="J91" s="291"/>
      <c r="K91" s="291"/>
      <c r="L91" s="308">
        <v>45119</v>
      </c>
      <c r="M91" s="287" t="s">
        <v>1660</v>
      </c>
      <c r="N91" s="286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5"/>
      <c r="DE91" s="185"/>
      <c r="DF91" s="185"/>
      <c r="DG91" s="185"/>
      <c r="DH91" s="185"/>
      <c r="DI91" s="185"/>
      <c r="DJ91" s="185"/>
      <c r="DK91" s="185"/>
    </row>
    <row r="92" spans="1:115" s="186" customFormat="1" ht="29.25" customHeight="1">
      <c r="A92" s="291">
        <v>60</v>
      </c>
      <c r="B92" s="299"/>
      <c r="C92" s="317" t="s">
        <v>1657</v>
      </c>
      <c r="D92" s="288" t="s">
        <v>1615</v>
      </c>
      <c r="E92" s="317" t="s">
        <v>1663</v>
      </c>
      <c r="F92" s="318" t="s">
        <v>1664</v>
      </c>
      <c r="G92" s="318" t="s">
        <v>1934</v>
      </c>
      <c r="H92" s="319">
        <v>1725</v>
      </c>
      <c r="I92" s="291" t="s">
        <v>127</v>
      </c>
      <c r="J92" s="291"/>
      <c r="K92" s="291"/>
      <c r="L92" s="308">
        <v>45119</v>
      </c>
      <c r="M92" s="287" t="s">
        <v>1660</v>
      </c>
      <c r="N92" s="286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</row>
    <row r="93" spans="1:115" s="186" customFormat="1" ht="38.25" customHeight="1">
      <c r="A93" s="291">
        <v>61</v>
      </c>
      <c r="B93" s="299"/>
      <c r="C93" s="317" t="s">
        <v>1657</v>
      </c>
      <c r="D93" s="288" t="s">
        <v>1615</v>
      </c>
      <c r="E93" s="317" t="s">
        <v>1661</v>
      </c>
      <c r="F93" s="318" t="s">
        <v>1665</v>
      </c>
      <c r="G93" s="318" t="s">
        <v>1935</v>
      </c>
      <c r="H93" s="319">
        <v>51143</v>
      </c>
      <c r="I93" s="291" t="s">
        <v>127</v>
      </c>
      <c r="J93" s="291"/>
      <c r="K93" s="291"/>
      <c r="L93" s="308">
        <v>45119</v>
      </c>
      <c r="M93" s="287" t="s">
        <v>1653</v>
      </c>
      <c r="N93" s="286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5"/>
      <c r="DE93" s="185"/>
      <c r="DF93" s="185"/>
      <c r="DG93" s="185"/>
      <c r="DH93" s="185"/>
      <c r="DI93" s="185"/>
      <c r="DJ93" s="185"/>
      <c r="DK93" s="185"/>
    </row>
    <row r="94" spans="1:115" s="186" customFormat="1" ht="36.75" customHeight="1">
      <c r="A94" s="291">
        <v>62</v>
      </c>
      <c r="B94" s="299"/>
      <c r="C94" s="317" t="s">
        <v>1657</v>
      </c>
      <c r="D94" s="288" t="s">
        <v>1615</v>
      </c>
      <c r="E94" s="317" t="s">
        <v>1663</v>
      </c>
      <c r="F94" s="318" t="s">
        <v>1666</v>
      </c>
      <c r="G94" s="318" t="s">
        <v>1936</v>
      </c>
      <c r="H94" s="319">
        <v>34496</v>
      </c>
      <c r="I94" s="291" t="s">
        <v>127</v>
      </c>
      <c r="J94" s="291"/>
      <c r="K94" s="291"/>
      <c r="L94" s="308">
        <v>45119</v>
      </c>
      <c r="M94" s="287" t="s">
        <v>1653</v>
      </c>
      <c r="N94" s="286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185"/>
      <c r="CB94" s="185"/>
      <c r="CC94" s="185"/>
      <c r="CD94" s="185"/>
      <c r="CE94" s="185"/>
      <c r="CF94" s="185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5"/>
      <c r="DE94" s="185"/>
      <c r="DF94" s="185"/>
      <c r="DG94" s="185"/>
      <c r="DH94" s="185"/>
      <c r="DI94" s="185"/>
      <c r="DJ94" s="185"/>
      <c r="DK94" s="185"/>
    </row>
    <row r="95" spans="1:115" s="186" customFormat="1" ht="38.25" customHeight="1">
      <c r="A95" s="291">
        <v>63</v>
      </c>
      <c r="B95" s="299"/>
      <c r="C95" s="317" t="s">
        <v>1667</v>
      </c>
      <c r="D95" s="288" t="s">
        <v>1668</v>
      </c>
      <c r="E95" s="317" t="s">
        <v>1669</v>
      </c>
      <c r="F95" s="318" t="s">
        <v>1670</v>
      </c>
      <c r="G95" s="318" t="s">
        <v>1937</v>
      </c>
      <c r="H95" s="319">
        <v>30000</v>
      </c>
      <c r="I95" s="291" t="s">
        <v>127</v>
      </c>
      <c r="J95" s="291"/>
      <c r="K95" s="291"/>
      <c r="L95" s="308">
        <v>45119</v>
      </c>
      <c r="M95" s="287" t="s">
        <v>1671</v>
      </c>
      <c r="N95" s="286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</row>
    <row r="96" spans="1:115" s="186" customFormat="1" ht="38.25" customHeight="1">
      <c r="A96" s="291">
        <v>64</v>
      </c>
      <c r="B96" s="291"/>
      <c r="C96" s="311" t="s">
        <v>170</v>
      </c>
      <c r="D96" s="291" t="s">
        <v>182</v>
      </c>
      <c r="E96" s="291" t="s">
        <v>183</v>
      </c>
      <c r="F96" s="291" t="s">
        <v>184</v>
      </c>
      <c r="G96" s="291" t="s">
        <v>1938</v>
      </c>
      <c r="H96" s="297">
        <v>9500</v>
      </c>
      <c r="I96" s="291" t="s">
        <v>127</v>
      </c>
      <c r="J96" s="291"/>
      <c r="K96" s="291"/>
      <c r="L96" s="298">
        <v>43160</v>
      </c>
      <c r="M96" s="291" t="s">
        <v>697</v>
      </c>
      <c r="N96" s="286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5"/>
      <c r="DE96" s="185"/>
      <c r="DF96" s="185"/>
      <c r="DG96" s="185"/>
      <c r="DH96" s="185"/>
      <c r="DI96" s="185"/>
      <c r="DJ96" s="185"/>
      <c r="DK96" s="185"/>
    </row>
    <row r="97" spans="1:115" s="186" customFormat="1" ht="38.25" customHeight="1">
      <c r="A97" s="291">
        <v>65</v>
      </c>
      <c r="B97" s="291"/>
      <c r="C97" s="311" t="s">
        <v>168</v>
      </c>
      <c r="D97" s="291" t="s">
        <v>185</v>
      </c>
      <c r="E97" s="291" t="s">
        <v>186</v>
      </c>
      <c r="F97" s="291" t="s">
        <v>187</v>
      </c>
      <c r="G97" s="291" t="s">
        <v>1939</v>
      </c>
      <c r="H97" s="297">
        <v>4500</v>
      </c>
      <c r="I97" s="291" t="s">
        <v>127</v>
      </c>
      <c r="J97" s="291"/>
      <c r="K97" s="291"/>
      <c r="L97" s="298">
        <v>45267</v>
      </c>
      <c r="M97" s="291" t="s">
        <v>698</v>
      </c>
      <c r="N97" s="286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</row>
    <row r="98" spans="1:115" s="186" customFormat="1" ht="44.25" customHeight="1">
      <c r="A98" s="291">
        <v>66</v>
      </c>
      <c r="B98" s="291"/>
      <c r="C98" s="311" t="s">
        <v>332</v>
      </c>
      <c r="D98" s="291" t="s">
        <v>200</v>
      </c>
      <c r="E98" s="291" t="s">
        <v>333</v>
      </c>
      <c r="F98" s="291" t="s">
        <v>334</v>
      </c>
      <c r="G98" s="291" t="s">
        <v>1940</v>
      </c>
      <c r="H98" s="297">
        <v>190213</v>
      </c>
      <c r="I98" s="291" t="s">
        <v>127</v>
      </c>
      <c r="J98" s="291"/>
      <c r="K98" s="291"/>
      <c r="L98" s="298">
        <v>45191</v>
      </c>
      <c r="M98" s="291" t="s">
        <v>1941</v>
      </c>
      <c r="N98" s="286" t="s">
        <v>347</v>
      </c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  <c r="BY98" s="185"/>
      <c r="BZ98" s="185"/>
      <c r="CA98" s="185"/>
      <c r="CB98" s="185"/>
      <c r="CC98" s="185"/>
      <c r="CD98" s="185"/>
      <c r="CE98" s="185"/>
      <c r="CF98" s="185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</row>
    <row r="99" spans="1:115" s="186" customFormat="1" ht="51.75" customHeight="1">
      <c r="A99" s="291">
        <v>67</v>
      </c>
      <c r="B99" s="291"/>
      <c r="C99" s="311" t="s">
        <v>169</v>
      </c>
      <c r="D99" s="291" t="s">
        <v>182</v>
      </c>
      <c r="E99" s="291" t="s">
        <v>188</v>
      </c>
      <c r="F99" s="291" t="s">
        <v>189</v>
      </c>
      <c r="G99" s="291" t="s">
        <v>1942</v>
      </c>
      <c r="H99" s="297">
        <v>8200</v>
      </c>
      <c r="I99" s="291" t="s">
        <v>127</v>
      </c>
      <c r="J99" s="291"/>
      <c r="K99" s="291"/>
      <c r="L99" s="298">
        <v>43102</v>
      </c>
      <c r="M99" s="291" t="s">
        <v>696</v>
      </c>
      <c r="N99" s="286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185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</row>
    <row r="100" spans="1:115" s="186" customFormat="1" ht="38.25" customHeight="1">
      <c r="A100" s="291">
        <v>68</v>
      </c>
      <c r="B100" s="291"/>
      <c r="C100" s="311" t="s">
        <v>166</v>
      </c>
      <c r="D100" s="291" t="s">
        <v>190</v>
      </c>
      <c r="E100" s="291" t="s">
        <v>191</v>
      </c>
      <c r="F100" s="291" t="s">
        <v>192</v>
      </c>
      <c r="G100" s="291" t="s">
        <v>1943</v>
      </c>
      <c r="H100" s="297">
        <v>4200</v>
      </c>
      <c r="I100" s="291" t="s">
        <v>127</v>
      </c>
      <c r="J100" s="291"/>
      <c r="K100" s="291"/>
      <c r="L100" s="298">
        <v>43371</v>
      </c>
      <c r="M100" s="291" t="s">
        <v>696</v>
      </c>
      <c r="N100" s="286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85"/>
      <c r="CA100" s="185"/>
      <c r="CB100" s="185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</row>
    <row r="101" spans="1:115" s="186" customFormat="1" ht="54.75" customHeight="1">
      <c r="A101" s="291">
        <v>69</v>
      </c>
      <c r="B101" s="291"/>
      <c r="C101" s="311" t="s">
        <v>167</v>
      </c>
      <c r="D101" s="291" t="s">
        <v>185</v>
      </c>
      <c r="E101" s="291" t="s">
        <v>194</v>
      </c>
      <c r="F101" s="291" t="s">
        <v>195</v>
      </c>
      <c r="G101" s="291" t="s">
        <v>1944</v>
      </c>
      <c r="H101" s="297">
        <v>5000</v>
      </c>
      <c r="I101" s="291" t="s">
        <v>127</v>
      </c>
      <c r="J101" s="291"/>
      <c r="K101" s="291"/>
      <c r="L101" s="298">
        <v>45195</v>
      </c>
      <c r="M101" s="291" t="s">
        <v>620</v>
      </c>
      <c r="N101" s="286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5"/>
      <c r="DE101" s="185"/>
      <c r="DF101" s="185"/>
      <c r="DG101" s="185"/>
      <c r="DH101" s="185"/>
      <c r="DI101" s="185"/>
      <c r="DJ101" s="185"/>
      <c r="DK101" s="185"/>
    </row>
    <row r="102" spans="1:115" s="186" customFormat="1" ht="43.5" customHeight="1">
      <c r="A102" s="291">
        <v>70</v>
      </c>
      <c r="B102" s="291"/>
      <c r="C102" s="311" t="s">
        <v>165</v>
      </c>
      <c r="D102" s="291" t="s">
        <v>193</v>
      </c>
      <c r="E102" s="291" t="s">
        <v>196</v>
      </c>
      <c r="F102" s="291" t="s">
        <v>197</v>
      </c>
      <c r="G102" s="291" t="s">
        <v>1945</v>
      </c>
      <c r="H102" s="297">
        <v>20050</v>
      </c>
      <c r="I102" s="291" t="s">
        <v>127</v>
      </c>
      <c r="J102" s="291"/>
      <c r="K102" s="291"/>
      <c r="L102" s="298">
        <v>43329</v>
      </c>
      <c r="M102" s="291" t="s">
        <v>620</v>
      </c>
      <c r="N102" s="286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85"/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185"/>
      <c r="CW102" s="185"/>
      <c r="CX102" s="185"/>
      <c r="CY102" s="185"/>
      <c r="CZ102" s="185"/>
      <c r="DA102" s="185"/>
      <c r="DB102" s="185"/>
      <c r="DC102" s="185"/>
      <c r="DD102" s="185"/>
      <c r="DE102" s="185"/>
      <c r="DF102" s="185"/>
      <c r="DG102" s="185"/>
      <c r="DH102" s="185"/>
      <c r="DI102" s="185"/>
      <c r="DJ102" s="185"/>
      <c r="DK102" s="185"/>
    </row>
    <row r="103" spans="1:115" s="186" customFormat="1" ht="42" customHeight="1">
      <c r="A103" s="291">
        <v>71</v>
      </c>
      <c r="B103" s="291"/>
      <c r="C103" s="311" t="s">
        <v>171</v>
      </c>
      <c r="D103" s="291" t="s">
        <v>182</v>
      </c>
      <c r="E103" s="291" t="s">
        <v>198</v>
      </c>
      <c r="F103" s="291" t="s">
        <v>199</v>
      </c>
      <c r="G103" s="291" t="s">
        <v>1946</v>
      </c>
      <c r="H103" s="297">
        <v>5200</v>
      </c>
      <c r="I103" s="291" t="s">
        <v>127</v>
      </c>
      <c r="J103" s="291"/>
      <c r="K103" s="291"/>
      <c r="L103" s="298">
        <v>43168</v>
      </c>
      <c r="M103" s="291" t="s">
        <v>620</v>
      </c>
      <c r="N103" s="286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</row>
    <row r="104" spans="1:115" s="186" customFormat="1" ht="45" customHeight="1">
      <c r="A104" s="291">
        <v>72</v>
      </c>
      <c r="B104" s="291"/>
      <c r="C104" s="311" t="s">
        <v>201</v>
      </c>
      <c r="D104" s="291" t="s">
        <v>202</v>
      </c>
      <c r="E104" s="291" t="s">
        <v>203</v>
      </c>
      <c r="F104" s="291" t="s">
        <v>204</v>
      </c>
      <c r="G104" s="291" t="s">
        <v>1947</v>
      </c>
      <c r="H104" s="297">
        <v>91047</v>
      </c>
      <c r="I104" s="291" t="s">
        <v>127</v>
      </c>
      <c r="J104" s="291"/>
      <c r="K104" s="291"/>
      <c r="L104" s="298">
        <v>45181</v>
      </c>
      <c r="M104" s="291" t="s">
        <v>699</v>
      </c>
      <c r="N104" s="286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5"/>
      <c r="DB104" s="185"/>
      <c r="DC104" s="185"/>
      <c r="DD104" s="185"/>
      <c r="DE104" s="185"/>
      <c r="DF104" s="185"/>
      <c r="DG104" s="185"/>
      <c r="DH104" s="185"/>
      <c r="DI104" s="185"/>
      <c r="DJ104" s="185"/>
      <c r="DK104" s="185"/>
    </row>
    <row r="105" spans="1:115" s="186" customFormat="1" ht="42.75" customHeight="1">
      <c r="A105" s="291">
        <v>73</v>
      </c>
      <c r="B105" s="291"/>
      <c r="C105" s="311" t="s">
        <v>702</v>
      </c>
      <c r="D105" s="291" t="s">
        <v>182</v>
      </c>
      <c r="E105" s="291" t="s">
        <v>703</v>
      </c>
      <c r="F105" s="291" t="s">
        <v>704</v>
      </c>
      <c r="G105" s="291" t="s">
        <v>1948</v>
      </c>
      <c r="H105" s="297">
        <v>224729</v>
      </c>
      <c r="I105" s="291" t="s">
        <v>127</v>
      </c>
      <c r="J105" s="291"/>
      <c r="K105" s="291"/>
      <c r="L105" s="298">
        <v>45191</v>
      </c>
      <c r="M105" s="291" t="s">
        <v>1949</v>
      </c>
      <c r="N105" s="286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5"/>
      <c r="DE105" s="185"/>
      <c r="DF105" s="185"/>
      <c r="DG105" s="185"/>
      <c r="DH105" s="185"/>
      <c r="DI105" s="185"/>
      <c r="DJ105" s="185"/>
      <c r="DK105" s="185"/>
    </row>
    <row r="106" spans="1:115" s="186" customFormat="1" ht="42.75" customHeight="1">
      <c r="A106" s="291">
        <v>74</v>
      </c>
      <c r="B106" s="291"/>
      <c r="C106" s="311" t="s">
        <v>702</v>
      </c>
      <c r="D106" s="291" t="s">
        <v>182</v>
      </c>
      <c r="E106" s="291" t="s">
        <v>705</v>
      </c>
      <c r="F106" s="291" t="s">
        <v>706</v>
      </c>
      <c r="G106" s="291" t="s">
        <v>1950</v>
      </c>
      <c r="H106" s="297">
        <v>11236</v>
      </c>
      <c r="I106" s="291" t="s">
        <v>127</v>
      </c>
      <c r="J106" s="291"/>
      <c r="K106" s="291"/>
      <c r="L106" s="298">
        <v>45191</v>
      </c>
      <c r="M106" s="291" t="s">
        <v>1951</v>
      </c>
      <c r="N106" s="286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5"/>
      <c r="DE106" s="185"/>
      <c r="DF106" s="185"/>
      <c r="DG106" s="185"/>
      <c r="DH106" s="185"/>
      <c r="DI106" s="185"/>
      <c r="DJ106" s="185"/>
      <c r="DK106" s="185"/>
    </row>
    <row r="107" spans="1:115" s="186" customFormat="1" ht="42.75" customHeight="1">
      <c r="A107" s="291">
        <v>75</v>
      </c>
      <c r="B107" s="291"/>
      <c r="C107" s="311" t="s">
        <v>856</v>
      </c>
      <c r="D107" s="291" t="s">
        <v>200</v>
      </c>
      <c r="E107" s="291" t="s">
        <v>857</v>
      </c>
      <c r="F107" s="291" t="s">
        <v>858</v>
      </c>
      <c r="G107" s="291" t="s">
        <v>1952</v>
      </c>
      <c r="H107" s="297">
        <v>1483</v>
      </c>
      <c r="I107" s="320" t="s">
        <v>127</v>
      </c>
      <c r="J107" s="291"/>
      <c r="K107" s="291"/>
      <c r="L107" s="298">
        <v>45195</v>
      </c>
      <c r="M107" s="291" t="s">
        <v>1953</v>
      </c>
      <c r="N107" s="286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5"/>
      <c r="BN107" s="185"/>
      <c r="BO107" s="185"/>
      <c r="BP107" s="185"/>
      <c r="BQ107" s="185"/>
      <c r="BR107" s="185"/>
      <c r="BS107" s="185"/>
      <c r="BT107" s="185"/>
      <c r="BU107" s="185"/>
      <c r="BV107" s="185"/>
      <c r="BW107" s="185"/>
      <c r="BX107" s="185"/>
      <c r="BY107" s="185"/>
      <c r="BZ107" s="185"/>
      <c r="CA107" s="185"/>
      <c r="CB107" s="185"/>
      <c r="CC107" s="185"/>
      <c r="CD107" s="185"/>
      <c r="CE107" s="185"/>
      <c r="CF107" s="185"/>
      <c r="CG107" s="185"/>
      <c r="CH107" s="185"/>
      <c r="CI107" s="185"/>
      <c r="CJ107" s="185"/>
      <c r="CK107" s="185"/>
      <c r="CL107" s="185"/>
      <c r="CM107" s="185"/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5"/>
      <c r="DE107" s="185"/>
      <c r="DF107" s="185"/>
      <c r="DG107" s="185"/>
      <c r="DH107" s="185"/>
      <c r="DI107" s="185"/>
      <c r="DJ107" s="185"/>
      <c r="DK107" s="185"/>
    </row>
    <row r="108" spans="1:115" s="186" customFormat="1" ht="42.75" customHeight="1">
      <c r="A108" s="291">
        <v>76</v>
      </c>
      <c r="B108" s="291"/>
      <c r="C108" s="321" t="s">
        <v>1672</v>
      </c>
      <c r="D108" s="321" t="s">
        <v>1673</v>
      </c>
      <c r="E108" s="322" t="s">
        <v>1674</v>
      </c>
      <c r="F108" s="323" t="s">
        <v>1675</v>
      </c>
      <c r="G108" s="323" t="s">
        <v>1954</v>
      </c>
      <c r="H108" s="324">
        <v>9190</v>
      </c>
      <c r="I108" s="325" t="s">
        <v>127</v>
      </c>
      <c r="J108" s="291"/>
      <c r="K108" s="291"/>
      <c r="L108" s="326">
        <v>45272</v>
      </c>
      <c r="M108" s="292"/>
      <c r="N108" s="286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  <c r="BY108" s="185"/>
      <c r="BZ108" s="185"/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85"/>
      <c r="CT108" s="185"/>
      <c r="CU108" s="185"/>
      <c r="CV108" s="185"/>
      <c r="CW108" s="185"/>
      <c r="CX108" s="185"/>
      <c r="CY108" s="185"/>
      <c r="CZ108" s="185"/>
      <c r="DA108" s="185"/>
      <c r="DB108" s="185"/>
      <c r="DC108" s="185"/>
      <c r="DD108" s="185"/>
      <c r="DE108" s="185"/>
      <c r="DF108" s="185"/>
      <c r="DG108" s="185"/>
      <c r="DH108" s="185"/>
      <c r="DI108" s="185"/>
      <c r="DJ108" s="185"/>
      <c r="DK108" s="185"/>
    </row>
    <row r="109" spans="1:115" s="186" customFormat="1" ht="42.75" customHeight="1">
      <c r="A109" s="291">
        <v>77</v>
      </c>
      <c r="B109" s="291"/>
      <c r="C109" s="321" t="s">
        <v>1672</v>
      </c>
      <c r="D109" s="321" t="s">
        <v>1673</v>
      </c>
      <c r="E109" s="322" t="s">
        <v>1674</v>
      </c>
      <c r="F109" s="235" t="s">
        <v>1676</v>
      </c>
      <c r="G109" s="235" t="s">
        <v>1955</v>
      </c>
      <c r="H109" s="324">
        <v>183800</v>
      </c>
      <c r="I109" s="325" t="s">
        <v>127</v>
      </c>
      <c r="J109" s="291"/>
      <c r="K109" s="291"/>
      <c r="L109" s="326">
        <v>45272</v>
      </c>
      <c r="M109" s="292"/>
      <c r="N109" s="286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5"/>
      <c r="DB109" s="185"/>
      <c r="DC109" s="185"/>
      <c r="DD109" s="185"/>
      <c r="DE109" s="185"/>
      <c r="DF109" s="185"/>
      <c r="DG109" s="185"/>
      <c r="DH109" s="185"/>
      <c r="DI109" s="185"/>
      <c r="DJ109" s="185"/>
      <c r="DK109" s="185"/>
    </row>
    <row r="110" spans="1:115" s="186" customFormat="1" ht="42.75" customHeight="1">
      <c r="A110" s="291">
        <v>78</v>
      </c>
      <c r="B110" s="291"/>
      <c r="C110" s="321" t="s">
        <v>1677</v>
      </c>
      <c r="D110" s="321" t="s">
        <v>182</v>
      </c>
      <c r="E110" s="322" t="s">
        <v>1678</v>
      </c>
      <c r="F110" s="235" t="s">
        <v>1679</v>
      </c>
      <c r="G110" s="235" t="s">
        <v>1956</v>
      </c>
      <c r="H110" s="324">
        <v>8135</v>
      </c>
      <c r="I110" s="325" t="s">
        <v>127</v>
      </c>
      <c r="J110" s="291"/>
      <c r="K110" s="291"/>
      <c r="L110" s="326">
        <v>45181</v>
      </c>
      <c r="M110" s="292"/>
      <c r="N110" s="286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5"/>
      <c r="BJ110" s="185"/>
      <c r="BK110" s="185"/>
      <c r="BL110" s="185"/>
      <c r="BM110" s="185"/>
      <c r="BN110" s="185"/>
      <c r="BO110" s="185"/>
      <c r="BP110" s="185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5"/>
      <c r="CY110" s="185"/>
      <c r="CZ110" s="185"/>
      <c r="DA110" s="185"/>
      <c r="DB110" s="185"/>
      <c r="DC110" s="185"/>
      <c r="DD110" s="185"/>
      <c r="DE110" s="185"/>
      <c r="DF110" s="185"/>
      <c r="DG110" s="185"/>
      <c r="DH110" s="185"/>
      <c r="DI110" s="185"/>
      <c r="DJ110" s="185"/>
      <c r="DK110" s="185"/>
    </row>
    <row r="111" spans="1:115" s="186" customFormat="1" ht="42.75" customHeight="1">
      <c r="A111" s="291">
        <v>79</v>
      </c>
      <c r="B111" s="291"/>
      <c r="C111" s="321" t="s">
        <v>960</v>
      </c>
      <c r="D111" s="293" t="s">
        <v>961</v>
      </c>
      <c r="E111" s="327" t="s">
        <v>962</v>
      </c>
      <c r="F111" s="327" t="s">
        <v>963</v>
      </c>
      <c r="G111" s="400" t="s">
        <v>2427</v>
      </c>
      <c r="H111" s="328">
        <v>410168</v>
      </c>
      <c r="I111" s="329" t="s">
        <v>127</v>
      </c>
      <c r="J111" s="291"/>
      <c r="K111" s="291"/>
      <c r="L111" s="330">
        <v>45189</v>
      </c>
      <c r="M111" s="293" t="s">
        <v>1798</v>
      </c>
      <c r="N111" s="286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185"/>
      <c r="BF111" s="185"/>
      <c r="BG111" s="185"/>
      <c r="BH111" s="18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5"/>
      <c r="DE111" s="185"/>
      <c r="DF111" s="185"/>
      <c r="DG111" s="185"/>
      <c r="DH111" s="185"/>
      <c r="DI111" s="185"/>
      <c r="DJ111" s="185"/>
      <c r="DK111" s="185"/>
    </row>
    <row r="112" spans="1:115" s="186" customFormat="1" ht="42.75" customHeight="1">
      <c r="A112" s="291">
        <v>80</v>
      </c>
      <c r="B112" s="291"/>
      <c r="C112" s="321" t="s">
        <v>960</v>
      </c>
      <c r="D112" s="293" t="s">
        <v>961</v>
      </c>
      <c r="E112" s="327" t="s">
        <v>962</v>
      </c>
      <c r="F112" s="327" t="s">
        <v>964</v>
      </c>
      <c r="G112" s="400" t="s">
        <v>2428</v>
      </c>
      <c r="H112" s="328">
        <v>20407</v>
      </c>
      <c r="I112" s="329" t="s">
        <v>127</v>
      </c>
      <c r="J112" s="291"/>
      <c r="K112" s="291"/>
      <c r="L112" s="330">
        <v>45189</v>
      </c>
      <c r="M112" s="293" t="s">
        <v>1798</v>
      </c>
      <c r="N112" s="286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  <c r="BW112" s="185"/>
      <c r="BX112" s="185"/>
      <c r="BY112" s="185"/>
      <c r="BZ112" s="185"/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5"/>
      <c r="CM112" s="185"/>
      <c r="CN112" s="185"/>
      <c r="CO112" s="185"/>
      <c r="CP112" s="185"/>
      <c r="CQ112" s="185"/>
      <c r="CR112" s="185"/>
      <c r="CS112" s="185"/>
      <c r="CT112" s="185"/>
      <c r="CU112" s="185"/>
      <c r="CV112" s="185"/>
      <c r="CW112" s="185"/>
      <c r="CX112" s="185"/>
      <c r="CY112" s="185"/>
      <c r="CZ112" s="185"/>
      <c r="DA112" s="185"/>
      <c r="DB112" s="185"/>
      <c r="DC112" s="185"/>
      <c r="DD112" s="185"/>
      <c r="DE112" s="185"/>
      <c r="DF112" s="185"/>
      <c r="DG112" s="185"/>
      <c r="DH112" s="185"/>
      <c r="DI112" s="185"/>
      <c r="DJ112" s="185"/>
      <c r="DK112" s="185"/>
    </row>
    <row r="113" spans="1:115" s="186" customFormat="1" ht="63.75" customHeight="1">
      <c r="A113" s="291">
        <v>81</v>
      </c>
      <c r="B113" s="291"/>
      <c r="C113" s="321" t="s">
        <v>1023</v>
      </c>
      <c r="D113" s="321" t="s">
        <v>1024</v>
      </c>
      <c r="E113" s="321" t="s">
        <v>1000</v>
      </c>
      <c r="F113" s="331" t="s">
        <v>1001</v>
      </c>
      <c r="G113" s="345" t="s">
        <v>2429</v>
      </c>
      <c r="H113" s="328">
        <v>113565</v>
      </c>
      <c r="I113" s="329" t="s">
        <v>127</v>
      </c>
      <c r="J113" s="291"/>
      <c r="K113" s="291"/>
      <c r="L113" s="330">
        <v>45035</v>
      </c>
      <c r="M113" s="293"/>
      <c r="N113" s="286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5"/>
      <c r="DE113" s="185"/>
      <c r="DF113" s="185"/>
      <c r="DG113" s="185"/>
      <c r="DH113" s="185"/>
      <c r="DI113" s="185"/>
      <c r="DJ113" s="185"/>
      <c r="DK113" s="185"/>
    </row>
    <row r="114" spans="1:115" s="186" customFormat="1" ht="74.25" customHeight="1">
      <c r="A114" s="291">
        <v>82</v>
      </c>
      <c r="B114" s="291"/>
      <c r="C114" s="321" t="s">
        <v>1025</v>
      </c>
      <c r="D114" s="321" t="s">
        <v>2605</v>
      </c>
      <c r="E114" s="321" t="s">
        <v>1000</v>
      </c>
      <c r="F114" s="331" t="s">
        <v>1002</v>
      </c>
      <c r="G114" s="345" t="s">
        <v>2430</v>
      </c>
      <c r="H114" s="328">
        <v>5668</v>
      </c>
      <c r="I114" s="329" t="s">
        <v>127</v>
      </c>
      <c r="J114" s="291"/>
      <c r="K114" s="291"/>
      <c r="L114" s="330">
        <v>45035</v>
      </c>
      <c r="M114" s="293"/>
      <c r="N114" s="286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  <c r="BV114" s="185"/>
      <c r="BW114" s="185"/>
      <c r="BX114" s="185"/>
      <c r="BY114" s="185"/>
      <c r="BZ114" s="185"/>
      <c r="CA114" s="185"/>
      <c r="CB114" s="185"/>
      <c r="CC114" s="185"/>
      <c r="CD114" s="185"/>
      <c r="CE114" s="185"/>
      <c r="CF114" s="185"/>
      <c r="CG114" s="185"/>
      <c r="CH114" s="185"/>
      <c r="CI114" s="185"/>
      <c r="CJ114" s="185"/>
      <c r="CK114" s="185"/>
      <c r="CL114" s="185"/>
      <c r="CM114" s="185"/>
      <c r="CN114" s="185"/>
      <c r="CO114" s="185"/>
      <c r="CP114" s="185"/>
      <c r="CQ114" s="185"/>
      <c r="CR114" s="185"/>
      <c r="CS114" s="185"/>
      <c r="CT114" s="185"/>
      <c r="CU114" s="185"/>
      <c r="CV114" s="185"/>
      <c r="CW114" s="185"/>
      <c r="CX114" s="185"/>
      <c r="CY114" s="185"/>
      <c r="CZ114" s="185"/>
      <c r="DA114" s="185"/>
      <c r="DB114" s="185"/>
      <c r="DC114" s="185"/>
      <c r="DD114" s="185"/>
      <c r="DE114" s="185"/>
      <c r="DF114" s="185"/>
      <c r="DG114" s="185"/>
      <c r="DH114" s="185"/>
      <c r="DI114" s="185"/>
      <c r="DJ114" s="185"/>
      <c r="DK114" s="185"/>
    </row>
    <row r="115" spans="1:115" s="186" customFormat="1" ht="42.75" customHeight="1">
      <c r="A115" s="291">
        <v>83</v>
      </c>
      <c r="B115" s="291"/>
      <c r="C115" s="321" t="s">
        <v>554</v>
      </c>
      <c r="D115" s="294" t="s">
        <v>555</v>
      </c>
      <c r="E115" s="321" t="s">
        <v>1957</v>
      </c>
      <c r="F115" s="331" t="s">
        <v>557</v>
      </c>
      <c r="G115" s="331" t="s">
        <v>2431</v>
      </c>
      <c r="H115" s="328">
        <v>29400</v>
      </c>
      <c r="I115" s="329" t="s">
        <v>133</v>
      </c>
      <c r="J115" s="291"/>
      <c r="K115" s="291"/>
      <c r="L115" s="330">
        <v>45191</v>
      </c>
      <c r="M115" s="294" t="s">
        <v>608</v>
      </c>
      <c r="N115" s="286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185"/>
      <c r="BN115" s="185"/>
      <c r="BO115" s="185"/>
      <c r="BP115" s="185"/>
      <c r="BQ115" s="185"/>
      <c r="BR115" s="185"/>
      <c r="BS115" s="185"/>
      <c r="BT115" s="185"/>
      <c r="BU115" s="185"/>
      <c r="BV115" s="185"/>
      <c r="BW115" s="185"/>
      <c r="BX115" s="185"/>
      <c r="BY115" s="185"/>
      <c r="BZ115" s="185"/>
      <c r="CA115" s="185"/>
      <c r="CB115" s="185"/>
      <c r="CC115" s="185"/>
      <c r="CD115" s="185"/>
      <c r="CE115" s="185"/>
      <c r="CF115" s="185"/>
      <c r="CG115" s="185"/>
      <c r="CH115" s="185"/>
      <c r="CI115" s="185"/>
      <c r="CJ115" s="185"/>
      <c r="CK115" s="185"/>
      <c r="CL115" s="185"/>
      <c r="CM115" s="185"/>
      <c r="CN115" s="185"/>
      <c r="CO115" s="185"/>
      <c r="CP115" s="185"/>
      <c r="CQ115" s="185"/>
      <c r="CR115" s="185"/>
      <c r="CS115" s="185"/>
      <c r="CT115" s="185"/>
      <c r="CU115" s="185"/>
      <c r="CV115" s="185"/>
      <c r="CW115" s="185"/>
      <c r="CX115" s="185"/>
      <c r="CY115" s="185"/>
      <c r="CZ115" s="185"/>
      <c r="DA115" s="185"/>
      <c r="DB115" s="185"/>
      <c r="DC115" s="185"/>
      <c r="DD115" s="185"/>
      <c r="DE115" s="185"/>
      <c r="DF115" s="185"/>
      <c r="DG115" s="185"/>
      <c r="DH115" s="185"/>
      <c r="DI115" s="185"/>
      <c r="DJ115" s="185"/>
      <c r="DK115" s="185"/>
    </row>
    <row r="116" spans="1:115" s="186" customFormat="1" ht="42.75" customHeight="1">
      <c r="A116" s="291">
        <v>84</v>
      </c>
      <c r="B116" s="291"/>
      <c r="C116" s="321" t="s">
        <v>558</v>
      </c>
      <c r="D116" s="294" t="s">
        <v>559</v>
      </c>
      <c r="E116" s="321" t="s">
        <v>1958</v>
      </c>
      <c r="F116" s="331" t="s">
        <v>561</v>
      </c>
      <c r="G116" s="331" t="s">
        <v>2432</v>
      </c>
      <c r="H116" s="328">
        <v>21000</v>
      </c>
      <c r="I116" s="329" t="s">
        <v>133</v>
      </c>
      <c r="J116" s="291"/>
      <c r="K116" s="291"/>
      <c r="L116" s="330">
        <v>42898</v>
      </c>
      <c r="M116" s="294" t="s">
        <v>608</v>
      </c>
      <c r="N116" s="286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5"/>
      <c r="BT116" s="185"/>
      <c r="BU116" s="185"/>
      <c r="BV116" s="185"/>
      <c r="BW116" s="185"/>
      <c r="BX116" s="185"/>
      <c r="BY116" s="185"/>
      <c r="BZ116" s="185"/>
      <c r="CA116" s="185"/>
      <c r="CB116" s="185"/>
      <c r="CC116" s="185"/>
      <c r="CD116" s="185"/>
      <c r="CE116" s="185"/>
      <c r="CF116" s="185"/>
      <c r="CG116" s="185"/>
      <c r="CH116" s="185"/>
      <c r="CI116" s="185"/>
      <c r="CJ116" s="185"/>
      <c r="CK116" s="185"/>
      <c r="CL116" s="185"/>
      <c r="CM116" s="185"/>
      <c r="CN116" s="185"/>
      <c r="CO116" s="185"/>
      <c r="CP116" s="185"/>
      <c r="CQ116" s="185"/>
      <c r="CR116" s="185"/>
      <c r="CS116" s="185"/>
      <c r="CT116" s="185"/>
      <c r="CU116" s="185"/>
      <c r="CV116" s="185"/>
      <c r="CW116" s="185"/>
      <c r="CX116" s="185"/>
      <c r="CY116" s="185"/>
      <c r="CZ116" s="185"/>
      <c r="DA116" s="185"/>
      <c r="DB116" s="185"/>
      <c r="DC116" s="185"/>
      <c r="DD116" s="185"/>
      <c r="DE116" s="185"/>
      <c r="DF116" s="185"/>
      <c r="DG116" s="185"/>
      <c r="DH116" s="185"/>
      <c r="DI116" s="185"/>
      <c r="DJ116" s="185"/>
      <c r="DK116" s="185"/>
    </row>
    <row r="117" spans="1:115" s="186" customFormat="1" ht="42.75" customHeight="1">
      <c r="A117" s="291">
        <v>85</v>
      </c>
      <c r="B117" s="291"/>
      <c r="C117" s="321" t="s">
        <v>562</v>
      </c>
      <c r="D117" s="294" t="s">
        <v>563</v>
      </c>
      <c r="E117" s="321" t="s">
        <v>1959</v>
      </c>
      <c r="F117" s="331" t="s">
        <v>565</v>
      </c>
      <c r="G117" s="331" t="s">
        <v>2433</v>
      </c>
      <c r="H117" s="328">
        <v>5050</v>
      </c>
      <c r="I117" s="329" t="s">
        <v>133</v>
      </c>
      <c r="J117" s="291"/>
      <c r="K117" s="291"/>
      <c r="L117" s="330">
        <v>43256</v>
      </c>
      <c r="M117" s="294" t="s">
        <v>608</v>
      </c>
      <c r="N117" s="286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5"/>
      <c r="BT117" s="185"/>
      <c r="BU117" s="185"/>
      <c r="BV117" s="185"/>
      <c r="BW117" s="185"/>
      <c r="BX117" s="185"/>
      <c r="BY117" s="185"/>
      <c r="BZ117" s="185"/>
      <c r="CA117" s="185"/>
      <c r="CB117" s="185"/>
      <c r="CC117" s="185"/>
      <c r="CD117" s="185"/>
      <c r="CE117" s="185"/>
      <c r="CF117" s="185"/>
      <c r="CG117" s="185"/>
      <c r="CH117" s="185"/>
      <c r="CI117" s="185"/>
      <c r="CJ117" s="185"/>
      <c r="CK117" s="185"/>
      <c r="CL117" s="185"/>
      <c r="CM117" s="185"/>
      <c r="CN117" s="185"/>
      <c r="CO117" s="185"/>
      <c r="CP117" s="185"/>
      <c r="CQ117" s="185"/>
      <c r="CR117" s="185"/>
      <c r="CS117" s="185"/>
      <c r="CT117" s="185"/>
      <c r="CU117" s="185"/>
      <c r="CV117" s="185"/>
      <c r="CW117" s="185"/>
      <c r="CX117" s="185"/>
      <c r="CY117" s="185"/>
      <c r="CZ117" s="185"/>
      <c r="DA117" s="185"/>
      <c r="DB117" s="185"/>
      <c r="DC117" s="185"/>
      <c r="DD117" s="185"/>
      <c r="DE117" s="185"/>
      <c r="DF117" s="185"/>
      <c r="DG117" s="185"/>
      <c r="DH117" s="185"/>
      <c r="DI117" s="185"/>
      <c r="DJ117" s="185"/>
      <c r="DK117" s="185"/>
    </row>
    <row r="118" spans="1:115" s="186" customFormat="1" ht="42.75" customHeight="1">
      <c r="A118" s="291">
        <v>86</v>
      </c>
      <c r="B118" s="291"/>
      <c r="C118" s="321" t="s">
        <v>566</v>
      </c>
      <c r="D118" s="294" t="s">
        <v>567</v>
      </c>
      <c r="E118" s="321" t="s">
        <v>1960</v>
      </c>
      <c r="F118" s="331" t="s">
        <v>569</v>
      </c>
      <c r="G118" s="331" t="s">
        <v>2434</v>
      </c>
      <c r="H118" s="328">
        <v>6200</v>
      </c>
      <c r="I118" s="329" t="s">
        <v>133</v>
      </c>
      <c r="J118" s="291"/>
      <c r="K118" s="291"/>
      <c r="L118" s="330">
        <v>43259</v>
      </c>
      <c r="M118" s="294" t="s">
        <v>608</v>
      </c>
      <c r="N118" s="286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185"/>
      <c r="BX118" s="185"/>
      <c r="BY118" s="185"/>
      <c r="BZ118" s="185"/>
      <c r="CA118" s="185"/>
      <c r="CB118" s="185"/>
      <c r="CC118" s="185"/>
      <c r="CD118" s="185"/>
      <c r="CE118" s="185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5"/>
      <c r="DE118" s="185"/>
      <c r="DF118" s="185"/>
      <c r="DG118" s="185"/>
      <c r="DH118" s="185"/>
      <c r="DI118" s="185"/>
      <c r="DJ118" s="185"/>
      <c r="DK118" s="185"/>
    </row>
    <row r="119" spans="1:115" s="186" customFormat="1" ht="42.75" customHeight="1">
      <c r="A119" s="291">
        <v>87</v>
      </c>
      <c r="B119" s="291"/>
      <c r="C119" s="321" t="s">
        <v>570</v>
      </c>
      <c r="D119" s="294" t="s">
        <v>571</v>
      </c>
      <c r="E119" s="321" t="s">
        <v>572</v>
      </c>
      <c r="F119" s="331" t="s">
        <v>573</v>
      </c>
      <c r="G119" s="331" t="s">
        <v>2435</v>
      </c>
      <c r="H119" s="328">
        <v>6380</v>
      </c>
      <c r="I119" s="329" t="s">
        <v>133</v>
      </c>
      <c r="J119" s="291"/>
      <c r="K119" s="291"/>
      <c r="L119" s="330">
        <v>43263</v>
      </c>
      <c r="M119" s="294" t="s">
        <v>608</v>
      </c>
      <c r="N119" s="286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</row>
    <row r="120" spans="1:115" s="186" customFormat="1" ht="42.75" customHeight="1">
      <c r="A120" s="291">
        <v>88</v>
      </c>
      <c r="B120" s="291"/>
      <c r="C120" s="321" t="s">
        <v>574</v>
      </c>
      <c r="D120" s="294" t="s">
        <v>571</v>
      </c>
      <c r="E120" s="321" t="s">
        <v>1961</v>
      </c>
      <c r="F120" s="331" t="s">
        <v>576</v>
      </c>
      <c r="G120" s="331" t="s">
        <v>2436</v>
      </c>
      <c r="H120" s="328">
        <v>4195</v>
      </c>
      <c r="I120" s="329" t="s">
        <v>133</v>
      </c>
      <c r="J120" s="291"/>
      <c r="K120" s="291"/>
      <c r="L120" s="330">
        <v>43263</v>
      </c>
      <c r="M120" s="294" t="s">
        <v>608</v>
      </c>
      <c r="N120" s="286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185"/>
      <c r="BN120" s="185"/>
      <c r="BO120" s="185"/>
      <c r="BP120" s="185"/>
      <c r="BQ120" s="185"/>
      <c r="BR120" s="185"/>
      <c r="BS120" s="185"/>
      <c r="BT120" s="185"/>
      <c r="BU120" s="185"/>
      <c r="BV120" s="185"/>
      <c r="BW120" s="185"/>
      <c r="BX120" s="185"/>
      <c r="BY120" s="185"/>
      <c r="BZ120" s="185"/>
      <c r="CA120" s="185"/>
      <c r="CB120" s="185"/>
      <c r="CC120" s="185"/>
      <c r="CD120" s="185"/>
      <c r="CE120" s="185"/>
      <c r="CF120" s="185"/>
      <c r="CG120" s="185"/>
      <c r="CH120" s="185"/>
      <c r="CI120" s="185"/>
      <c r="CJ120" s="185"/>
      <c r="CK120" s="185"/>
      <c r="CL120" s="185"/>
      <c r="CM120" s="185"/>
      <c r="CN120" s="185"/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185"/>
      <c r="CZ120" s="185"/>
      <c r="DA120" s="185"/>
      <c r="DB120" s="185"/>
      <c r="DC120" s="185"/>
      <c r="DD120" s="185"/>
      <c r="DE120" s="185"/>
      <c r="DF120" s="185"/>
      <c r="DG120" s="185"/>
      <c r="DH120" s="185"/>
      <c r="DI120" s="185"/>
      <c r="DJ120" s="185"/>
      <c r="DK120" s="185"/>
    </row>
    <row r="121" spans="1:115" s="186" customFormat="1" ht="42.75" customHeight="1">
      <c r="A121" s="291">
        <v>89</v>
      </c>
      <c r="B121" s="291"/>
      <c r="C121" s="321" t="s">
        <v>577</v>
      </c>
      <c r="D121" s="294" t="s">
        <v>578</v>
      </c>
      <c r="E121" s="321" t="s">
        <v>1962</v>
      </c>
      <c r="F121" s="331" t="s">
        <v>580</v>
      </c>
      <c r="G121" s="331" t="s">
        <v>2437</v>
      </c>
      <c r="H121" s="328">
        <v>5200</v>
      </c>
      <c r="I121" s="329" t="s">
        <v>133</v>
      </c>
      <c r="J121" s="291"/>
      <c r="K121" s="291"/>
      <c r="L121" s="330" t="s">
        <v>581</v>
      </c>
      <c r="M121" s="294" t="s">
        <v>608</v>
      </c>
      <c r="N121" s="286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185"/>
      <c r="BN121" s="185"/>
      <c r="BO121" s="185"/>
      <c r="BP121" s="185"/>
      <c r="BQ121" s="185"/>
      <c r="BR121" s="185"/>
      <c r="BS121" s="185"/>
      <c r="BT121" s="185"/>
      <c r="BU121" s="185"/>
      <c r="BV121" s="185"/>
      <c r="BW121" s="185"/>
      <c r="BX121" s="185"/>
      <c r="BY121" s="185"/>
      <c r="BZ121" s="185"/>
      <c r="CA121" s="185"/>
      <c r="CB121" s="185"/>
      <c r="CC121" s="185"/>
      <c r="CD121" s="185"/>
      <c r="CE121" s="185"/>
      <c r="CF121" s="185"/>
      <c r="CG121" s="185"/>
      <c r="CH121" s="185"/>
      <c r="CI121" s="185"/>
      <c r="CJ121" s="185"/>
      <c r="CK121" s="185"/>
      <c r="CL121" s="185"/>
      <c r="CM121" s="185"/>
      <c r="CN121" s="185"/>
      <c r="CO121" s="185"/>
      <c r="CP121" s="185"/>
      <c r="CQ121" s="185"/>
      <c r="CR121" s="185"/>
      <c r="CS121" s="185"/>
      <c r="CT121" s="185"/>
      <c r="CU121" s="185"/>
      <c r="CV121" s="185"/>
      <c r="CW121" s="185"/>
      <c r="CX121" s="185"/>
      <c r="CY121" s="185"/>
      <c r="CZ121" s="185"/>
      <c r="DA121" s="185"/>
      <c r="DB121" s="185"/>
      <c r="DC121" s="185"/>
      <c r="DD121" s="185"/>
      <c r="DE121" s="185"/>
      <c r="DF121" s="185"/>
      <c r="DG121" s="185"/>
      <c r="DH121" s="185"/>
      <c r="DI121" s="185"/>
      <c r="DJ121" s="185"/>
      <c r="DK121" s="185"/>
    </row>
    <row r="122" spans="1:115" s="186" customFormat="1" ht="42.75" customHeight="1">
      <c r="A122" s="291">
        <v>90</v>
      </c>
      <c r="B122" s="291"/>
      <c r="C122" s="321" t="s">
        <v>582</v>
      </c>
      <c r="D122" s="294" t="s">
        <v>567</v>
      </c>
      <c r="E122" s="321" t="s">
        <v>1963</v>
      </c>
      <c r="F122" s="331" t="s">
        <v>584</v>
      </c>
      <c r="G122" s="331" t="s">
        <v>2438</v>
      </c>
      <c r="H122" s="328">
        <v>12512</v>
      </c>
      <c r="I122" s="329" t="s">
        <v>133</v>
      </c>
      <c r="J122" s="291"/>
      <c r="K122" s="291"/>
      <c r="L122" s="330">
        <v>43257</v>
      </c>
      <c r="M122" s="294" t="s">
        <v>608</v>
      </c>
      <c r="N122" s="286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  <c r="BY122" s="185"/>
      <c r="BZ122" s="185"/>
      <c r="CA122" s="185"/>
      <c r="CB122" s="185"/>
      <c r="CC122" s="185"/>
      <c r="CD122" s="185"/>
      <c r="CE122" s="185"/>
      <c r="CF122" s="185"/>
      <c r="CG122" s="185"/>
      <c r="CH122" s="185"/>
      <c r="CI122" s="185"/>
      <c r="CJ122" s="185"/>
      <c r="CK122" s="185"/>
      <c r="CL122" s="185"/>
      <c r="CM122" s="185"/>
      <c r="CN122" s="185"/>
      <c r="CO122" s="185"/>
      <c r="CP122" s="185"/>
      <c r="CQ122" s="185"/>
      <c r="CR122" s="185"/>
      <c r="CS122" s="185"/>
      <c r="CT122" s="185"/>
      <c r="CU122" s="185"/>
      <c r="CV122" s="185"/>
      <c r="CW122" s="185"/>
      <c r="CX122" s="185"/>
      <c r="CY122" s="185"/>
      <c r="CZ122" s="185"/>
      <c r="DA122" s="185"/>
      <c r="DB122" s="185"/>
      <c r="DC122" s="185"/>
      <c r="DD122" s="185"/>
      <c r="DE122" s="185"/>
      <c r="DF122" s="185"/>
      <c r="DG122" s="185"/>
      <c r="DH122" s="185"/>
      <c r="DI122" s="185"/>
      <c r="DJ122" s="185"/>
      <c r="DK122" s="185"/>
    </row>
    <row r="123" spans="1:115" s="186" customFormat="1" ht="42.75" customHeight="1">
      <c r="A123" s="291">
        <v>91</v>
      </c>
      <c r="B123" s="291"/>
      <c r="C123" s="321" t="s">
        <v>690</v>
      </c>
      <c r="D123" s="294" t="s">
        <v>691</v>
      </c>
      <c r="E123" s="321" t="s">
        <v>1799</v>
      </c>
      <c r="F123" s="321" t="s">
        <v>692</v>
      </c>
      <c r="G123" s="331" t="s">
        <v>2439</v>
      </c>
      <c r="H123" s="328">
        <v>36107</v>
      </c>
      <c r="I123" s="329" t="s">
        <v>127</v>
      </c>
      <c r="J123" s="291"/>
      <c r="K123" s="291"/>
      <c r="L123" s="330">
        <v>44910</v>
      </c>
      <c r="M123" s="293" t="s">
        <v>1964</v>
      </c>
      <c r="N123" s="286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185"/>
      <c r="BV123" s="185"/>
      <c r="BW123" s="185"/>
      <c r="BX123" s="185"/>
      <c r="BY123" s="185"/>
      <c r="BZ123" s="185"/>
      <c r="CA123" s="185"/>
      <c r="CB123" s="185"/>
      <c r="CC123" s="185"/>
      <c r="CD123" s="185"/>
      <c r="CE123" s="185"/>
      <c r="CF123" s="185"/>
      <c r="CG123" s="185"/>
      <c r="CH123" s="185"/>
      <c r="CI123" s="185"/>
      <c r="CJ123" s="185"/>
      <c r="CK123" s="185"/>
      <c r="CL123" s="185"/>
      <c r="CM123" s="185"/>
      <c r="CN123" s="185"/>
      <c r="CO123" s="185"/>
      <c r="CP123" s="185"/>
      <c r="CQ123" s="185"/>
      <c r="CR123" s="185"/>
      <c r="CS123" s="185"/>
      <c r="CT123" s="185"/>
      <c r="CU123" s="185"/>
      <c r="CV123" s="185"/>
      <c r="CW123" s="185"/>
      <c r="CX123" s="185"/>
      <c r="CY123" s="185"/>
      <c r="CZ123" s="185"/>
      <c r="DA123" s="185"/>
      <c r="DB123" s="185"/>
      <c r="DC123" s="185"/>
      <c r="DD123" s="185"/>
      <c r="DE123" s="185"/>
      <c r="DF123" s="185"/>
      <c r="DG123" s="185"/>
      <c r="DH123" s="185"/>
      <c r="DI123" s="185"/>
      <c r="DJ123" s="185"/>
      <c r="DK123" s="185"/>
    </row>
    <row r="124" spans="1:115" s="186" customFormat="1" ht="42.75" customHeight="1">
      <c r="A124" s="291">
        <v>92</v>
      </c>
      <c r="B124" s="291"/>
      <c r="C124" s="321" t="s">
        <v>690</v>
      </c>
      <c r="D124" s="294" t="s">
        <v>691</v>
      </c>
      <c r="E124" s="321" t="s">
        <v>1799</v>
      </c>
      <c r="F124" s="321" t="s">
        <v>693</v>
      </c>
      <c r="G124" s="331" t="s">
        <v>2440</v>
      </c>
      <c r="H124" s="328">
        <v>1805</v>
      </c>
      <c r="I124" s="329" t="s">
        <v>133</v>
      </c>
      <c r="J124" s="291"/>
      <c r="K124" s="291"/>
      <c r="L124" s="330">
        <v>44910</v>
      </c>
      <c r="M124" s="294" t="s">
        <v>1965</v>
      </c>
      <c r="N124" s="286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185"/>
      <c r="BF124" s="185"/>
      <c r="BG124" s="185"/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  <c r="BW124" s="185"/>
      <c r="BX124" s="185"/>
      <c r="BY124" s="185"/>
      <c r="BZ124" s="185"/>
      <c r="CA124" s="185"/>
      <c r="CB124" s="185"/>
      <c r="CC124" s="185"/>
      <c r="CD124" s="185"/>
      <c r="CE124" s="185"/>
      <c r="CF124" s="185"/>
      <c r="CG124" s="185"/>
      <c r="CH124" s="185"/>
      <c r="CI124" s="185"/>
      <c r="CJ124" s="185"/>
      <c r="CK124" s="185"/>
      <c r="CL124" s="185"/>
      <c r="CM124" s="185"/>
      <c r="CN124" s="185"/>
      <c r="CO124" s="185"/>
      <c r="CP124" s="185"/>
      <c r="CQ124" s="185"/>
      <c r="CR124" s="185"/>
      <c r="CS124" s="185"/>
      <c r="CT124" s="185"/>
      <c r="CU124" s="185"/>
      <c r="CV124" s="185"/>
      <c r="CW124" s="185"/>
      <c r="CX124" s="185"/>
      <c r="CY124" s="185"/>
      <c r="CZ124" s="185"/>
      <c r="DA124" s="185"/>
      <c r="DB124" s="185"/>
      <c r="DC124" s="185"/>
      <c r="DD124" s="185"/>
      <c r="DE124" s="185"/>
      <c r="DF124" s="185"/>
      <c r="DG124" s="185"/>
      <c r="DH124" s="185"/>
      <c r="DI124" s="185"/>
      <c r="DJ124" s="185"/>
      <c r="DK124" s="185"/>
    </row>
    <row r="125" spans="1:115" s="186" customFormat="1" ht="42.75" customHeight="1">
      <c r="A125" s="291">
        <v>93</v>
      </c>
      <c r="B125" s="291"/>
      <c r="C125" s="321" t="s">
        <v>588</v>
      </c>
      <c r="D125" s="294" t="s">
        <v>589</v>
      </c>
      <c r="E125" s="321" t="s">
        <v>2441</v>
      </c>
      <c r="F125" s="331" t="s">
        <v>591</v>
      </c>
      <c r="G125" s="331" t="s">
        <v>2442</v>
      </c>
      <c r="H125" s="328">
        <v>4815</v>
      </c>
      <c r="I125" s="329" t="s">
        <v>127</v>
      </c>
      <c r="J125" s="291"/>
      <c r="K125" s="291"/>
      <c r="L125" s="330">
        <v>45071</v>
      </c>
      <c r="M125" s="294" t="s">
        <v>608</v>
      </c>
      <c r="N125" s="286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5"/>
      <c r="DE125" s="185"/>
      <c r="DF125" s="185"/>
      <c r="DG125" s="185"/>
      <c r="DH125" s="185"/>
      <c r="DI125" s="185"/>
      <c r="DJ125" s="185"/>
      <c r="DK125" s="185"/>
    </row>
    <row r="126" spans="1:115" s="186" customFormat="1" ht="42.75" customHeight="1">
      <c r="A126" s="291">
        <v>94</v>
      </c>
      <c r="B126" s="291"/>
      <c r="C126" s="321" t="s">
        <v>592</v>
      </c>
      <c r="D126" s="294" t="s">
        <v>593</v>
      </c>
      <c r="E126" s="321" t="s">
        <v>1800</v>
      </c>
      <c r="F126" s="331" t="s">
        <v>261</v>
      </c>
      <c r="G126" s="331" t="s">
        <v>1966</v>
      </c>
      <c r="H126" s="328">
        <v>1100</v>
      </c>
      <c r="I126" s="329" t="s">
        <v>133</v>
      </c>
      <c r="J126" s="291"/>
      <c r="K126" s="291"/>
      <c r="L126" s="330">
        <v>45177</v>
      </c>
      <c r="M126" s="294"/>
      <c r="N126" s="286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85"/>
      <c r="DB126" s="185"/>
      <c r="DC126" s="185"/>
      <c r="DD126" s="185"/>
      <c r="DE126" s="185"/>
      <c r="DF126" s="185"/>
      <c r="DG126" s="185"/>
      <c r="DH126" s="185"/>
      <c r="DI126" s="185"/>
      <c r="DJ126" s="185"/>
      <c r="DK126" s="185"/>
    </row>
    <row r="127" spans="1:115" s="186" customFormat="1" ht="42.75" customHeight="1">
      <c r="A127" s="291">
        <v>95</v>
      </c>
      <c r="B127" s="291"/>
      <c r="C127" s="321" t="s">
        <v>596</v>
      </c>
      <c r="D127" s="294" t="s">
        <v>593</v>
      </c>
      <c r="E127" s="321" t="s">
        <v>2443</v>
      </c>
      <c r="F127" s="331" t="s">
        <v>260</v>
      </c>
      <c r="G127" s="331" t="s">
        <v>2444</v>
      </c>
      <c r="H127" s="328">
        <v>11400</v>
      </c>
      <c r="I127" s="329" t="s">
        <v>127</v>
      </c>
      <c r="J127" s="291"/>
      <c r="K127" s="291"/>
      <c r="L127" s="330">
        <v>45070</v>
      </c>
      <c r="M127" s="294" t="s">
        <v>1967</v>
      </c>
      <c r="N127" s="286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85"/>
      <c r="BU127" s="185"/>
      <c r="BV127" s="185"/>
      <c r="BW127" s="185"/>
      <c r="BX127" s="185"/>
      <c r="BY127" s="185"/>
      <c r="BZ127" s="185"/>
      <c r="CA127" s="185"/>
      <c r="CB127" s="185"/>
      <c r="CC127" s="185"/>
      <c r="CD127" s="185"/>
      <c r="CE127" s="185"/>
      <c r="CF127" s="185"/>
      <c r="CG127" s="185"/>
      <c r="CH127" s="185"/>
      <c r="CI127" s="185"/>
      <c r="CJ127" s="185"/>
      <c r="CK127" s="185"/>
      <c r="CL127" s="185"/>
      <c r="CM127" s="185"/>
      <c r="CN127" s="185"/>
      <c r="CO127" s="185"/>
      <c r="CP127" s="185"/>
      <c r="CQ127" s="185"/>
      <c r="CR127" s="185"/>
      <c r="CS127" s="185"/>
      <c r="CT127" s="185"/>
      <c r="CU127" s="185"/>
      <c r="CV127" s="185"/>
      <c r="CW127" s="185"/>
      <c r="CX127" s="185"/>
      <c r="CY127" s="185"/>
      <c r="CZ127" s="185"/>
      <c r="DA127" s="185"/>
      <c r="DB127" s="185"/>
      <c r="DC127" s="185"/>
      <c r="DD127" s="185"/>
      <c r="DE127" s="185"/>
      <c r="DF127" s="185"/>
      <c r="DG127" s="185"/>
      <c r="DH127" s="185"/>
      <c r="DI127" s="185"/>
      <c r="DJ127" s="185"/>
      <c r="DK127" s="185"/>
    </row>
    <row r="128" spans="1:115" s="186" customFormat="1" ht="42.75" customHeight="1">
      <c r="A128" s="291">
        <v>96</v>
      </c>
      <c r="B128" s="291"/>
      <c r="C128" s="321" t="s">
        <v>598</v>
      </c>
      <c r="D128" s="294" t="s">
        <v>593</v>
      </c>
      <c r="E128" s="321" t="s">
        <v>2445</v>
      </c>
      <c r="F128" s="331" t="s">
        <v>262</v>
      </c>
      <c r="G128" s="331" t="s">
        <v>2446</v>
      </c>
      <c r="H128" s="328">
        <v>3000</v>
      </c>
      <c r="I128" s="329" t="s">
        <v>133</v>
      </c>
      <c r="J128" s="291"/>
      <c r="K128" s="291"/>
      <c r="L128" s="330">
        <v>45071</v>
      </c>
      <c r="M128" s="294" t="s">
        <v>608</v>
      </c>
      <c r="N128" s="286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5"/>
      <c r="BW128" s="185"/>
      <c r="BX128" s="185"/>
      <c r="BY128" s="185"/>
      <c r="BZ128" s="185"/>
      <c r="CA128" s="185"/>
      <c r="CB128" s="185"/>
      <c r="CC128" s="185"/>
      <c r="CD128" s="185"/>
      <c r="CE128" s="185"/>
      <c r="CF128" s="185"/>
      <c r="CG128" s="185"/>
      <c r="CH128" s="185"/>
      <c r="CI128" s="185"/>
      <c r="CJ128" s="185"/>
      <c r="CK128" s="185"/>
      <c r="CL128" s="185"/>
      <c r="CM128" s="185"/>
      <c r="CN128" s="185"/>
      <c r="CO128" s="185"/>
      <c r="CP128" s="185"/>
      <c r="CQ128" s="185"/>
      <c r="CR128" s="185"/>
      <c r="CS128" s="185"/>
      <c r="CT128" s="185"/>
      <c r="CU128" s="185"/>
      <c r="CV128" s="185"/>
      <c r="CW128" s="185"/>
      <c r="CX128" s="185"/>
      <c r="CY128" s="185"/>
      <c r="CZ128" s="185"/>
      <c r="DA128" s="185"/>
      <c r="DB128" s="185"/>
      <c r="DC128" s="185"/>
      <c r="DD128" s="185"/>
      <c r="DE128" s="185"/>
      <c r="DF128" s="185"/>
      <c r="DG128" s="185"/>
      <c r="DH128" s="185"/>
      <c r="DI128" s="185"/>
      <c r="DJ128" s="185"/>
      <c r="DK128" s="185"/>
    </row>
    <row r="129" spans="1:115" s="186" customFormat="1" ht="69.75" customHeight="1">
      <c r="A129" s="291">
        <v>97</v>
      </c>
      <c r="B129" s="291"/>
      <c r="C129" s="321" t="s">
        <v>612</v>
      </c>
      <c r="D129" s="294" t="s">
        <v>589</v>
      </c>
      <c r="E129" s="321" t="s">
        <v>613</v>
      </c>
      <c r="F129" s="331" t="s">
        <v>614</v>
      </c>
      <c r="G129" s="331" t="s">
        <v>2447</v>
      </c>
      <c r="H129" s="328">
        <v>22800</v>
      </c>
      <c r="I129" s="329" t="s">
        <v>127</v>
      </c>
      <c r="J129" s="291"/>
      <c r="K129" s="291"/>
      <c r="L129" s="330">
        <v>45191</v>
      </c>
      <c r="M129" s="294" t="s">
        <v>1801</v>
      </c>
      <c r="N129" s="286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5"/>
      <c r="AS129" s="185"/>
      <c r="AT129" s="185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185"/>
      <c r="BF129" s="185"/>
      <c r="BG129" s="185"/>
      <c r="BH129" s="185"/>
      <c r="BI129" s="185"/>
      <c r="BJ129" s="185"/>
      <c r="BK129" s="185"/>
      <c r="BL129" s="185"/>
      <c r="BM129" s="185"/>
      <c r="BN129" s="185"/>
      <c r="BO129" s="185"/>
      <c r="BP129" s="185"/>
      <c r="BQ129" s="185"/>
      <c r="BR129" s="185"/>
      <c r="BS129" s="185"/>
      <c r="BT129" s="185"/>
      <c r="BU129" s="185"/>
      <c r="BV129" s="185"/>
      <c r="BW129" s="185"/>
      <c r="BX129" s="185"/>
      <c r="BY129" s="185"/>
      <c r="BZ129" s="185"/>
      <c r="CA129" s="185"/>
      <c r="CB129" s="185"/>
      <c r="CC129" s="185"/>
      <c r="CD129" s="185"/>
      <c r="CE129" s="185"/>
      <c r="CF129" s="185"/>
      <c r="CG129" s="185"/>
      <c r="CH129" s="185"/>
      <c r="CI129" s="185"/>
      <c r="CJ129" s="185"/>
      <c r="CK129" s="185"/>
      <c r="CL129" s="185"/>
      <c r="CM129" s="185"/>
      <c r="CN129" s="185"/>
      <c r="CO129" s="185"/>
      <c r="CP129" s="185"/>
      <c r="CQ129" s="185"/>
      <c r="CR129" s="185"/>
      <c r="CS129" s="185"/>
      <c r="CT129" s="185"/>
      <c r="CU129" s="185"/>
      <c r="CV129" s="185"/>
      <c r="CW129" s="185"/>
      <c r="CX129" s="185"/>
      <c r="CY129" s="185"/>
      <c r="CZ129" s="185"/>
      <c r="DA129" s="185"/>
      <c r="DB129" s="185"/>
      <c r="DC129" s="185"/>
      <c r="DD129" s="185"/>
      <c r="DE129" s="185"/>
      <c r="DF129" s="185"/>
      <c r="DG129" s="185"/>
      <c r="DH129" s="185"/>
      <c r="DI129" s="185"/>
      <c r="DJ129" s="185"/>
      <c r="DK129" s="185"/>
    </row>
    <row r="130" spans="1:115" s="186" customFormat="1" ht="51.75" customHeight="1">
      <c r="A130" s="291">
        <v>98</v>
      </c>
      <c r="B130" s="291"/>
      <c r="C130" s="331" t="s">
        <v>751</v>
      </c>
      <c r="D130" s="321" t="s">
        <v>585</v>
      </c>
      <c r="E130" s="321" t="s">
        <v>752</v>
      </c>
      <c r="F130" s="327" t="s">
        <v>753</v>
      </c>
      <c r="G130" s="401" t="s">
        <v>2448</v>
      </c>
      <c r="H130" s="328">
        <v>20000</v>
      </c>
      <c r="I130" s="329" t="s">
        <v>127</v>
      </c>
      <c r="J130" s="291"/>
      <c r="K130" s="291"/>
      <c r="L130" s="330">
        <v>45194</v>
      </c>
      <c r="M130" s="293"/>
      <c r="N130" s="286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185"/>
      <c r="BQ130" s="185"/>
      <c r="BR130" s="185"/>
      <c r="BS130" s="185"/>
      <c r="BT130" s="185"/>
      <c r="BU130" s="185"/>
      <c r="BV130" s="185"/>
      <c r="BW130" s="185"/>
      <c r="BX130" s="185"/>
      <c r="BY130" s="185"/>
      <c r="BZ130" s="185"/>
      <c r="CA130" s="185"/>
      <c r="CB130" s="185"/>
      <c r="CC130" s="185"/>
      <c r="CD130" s="185"/>
      <c r="CE130" s="185"/>
      <c r="CF130" s="185"/>
      <c r="CG130" s="185"/>
      <c r="CH130" s="185"/>
      <c r="CI130" s="185"/>
      <c r="CJ130" s="185"/>
      <c r="CK130" s="185"/>
      <c r="CL130" s="185"/>
      <c r="CM130" s="185"/>
      <c r="CN130" s="185"/>
      <c r="CO130" s="185"/>
      <c r="CP130" s="185"/>
      <c r="CQ130" s="185"/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5"/>
      <c r="DB130" s="185"/>
      <c r="DC130" s="185"/>
      <c r="DD130" s="185"/>
      <c r="DE130" s="185"/>
      <c r="DF130" s="185"/>
      <c r="DG130" s="185"/>
      <c r="DH130" s="185"/>
      <c r="DI130" s="185"/>
      <c r="DJ130" s="185"/>
      <c r="DK130" s="185"/>
    </row>
    <row r="131" spans="1:115" s="186" customFormat="1" ht="42.75" customHeight="1">
      <c r="A131" s="291">
        <v>99</v>
      </c>
      <c r="B131" s="291"/>
      <c r="C131" s="321" t="s">
        <v>987</v>
      </c>
      <c r="D131" s="321" t="s">
        <v>821</v>
      </c>
      <c r="E131" s="327" t="s">
        <v>822</v>
      </c>
      <c r="F131" s="327" t="s">
        <v>823</v>
      </c>
      <c r="G131" s="401" t="s">
        <v>2448</v>
      </c>
      <c r="H131" s="328">
        <v>22000</v>
      </c>
      <c r="I131" s="329" t="s">
        <v>127</v>
      </c>
      <c r="J131" s="291"/>
      <c r="K131" s="291"/>
      <c r="L131" s="330">
        <v>45117</v>
      </c>
      <c r="M131" s="293" t="s">
        <v>19</v>
      </c>
      <c r="N131" s="286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5"/>
      <c r="BS131" s="185"/>
      <c r="BT131" s="185"/>
      <c r="BU131" s="185"/>
      <c r="BV131" s="185"/>
      <c r="BW131" s="185"/>
      <c r="BX131" s="185"/>
      <c r="BY131" s="185"/>
      <c r="BZ131" s="185"/>
      <c r="CA131" s="185"/>
      <c r="CB131" s="185"/>
      <c r="CC131" s="185"/>
      <c r="CD131" s="185"/>
      <c r="CE131" s="185"/>
      <c r="CF131" s="185"/>
      <c r="CG131" s="185"/>
      <c r="CH131" s="185"/>
      <c r="CI131" s="185"/>
      <c r="CJ131" s="185"/>
      <c r="CK131" s="185"/>
      <c r="CL131" s="185"/>
      <c r="CM131" s="185"/>
      <c r="CN131" s="185"/>
      <c r="CO131" s="185"/>
      <c r="CP131" s="185"/>
      <c r="CQ131" s="185"/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185"/>
      <c r="DD131" s="185"/>
      <c r="DE131" s="185"/>
      <c r="DF131" s="185"/>
      <c r="DG131" s="185"/>
      <c r="DH131" s="185"/>
      <c r="DI131" s="185"/>
      <c r="DJ131" s="185"/>
      <c r="DK131" s="185"/>
    </row>
    <row r="132" spans="1:115" s="186" customFormat="1" ht="42.75" customHeight="1">
      <c r="A132" s="291">
        <v>100</v>
      </c>
      <c r="B132" s="291"/>
      <c r="C132" s="321" t="s">
        <v>834</v>
      </c>
      <c r="D132" s="293" t="s">
        <v>585</v>
      </c>
      <c r="E132" s="327" t="s">
        <v>835</v>
      </c>
      <c r="F132" s="327" t="s">
        <v>836</v>
      </c>
      <c r="G132" s="400" t="s">
        <v>2449</v>
      </c>
      <c r="H132" s="328">
        <v>39597</v>
      </c>
      <c r="I132" s="329" t="s">
        <v>127</v>
      </c>
      <c r="J132" s="291"/>
      <c r="K132" s="291"/>
      <c r="L132" s="330">
        <v>44930</v>
      </c>
      <c r="M132" s="293"/>
      <c r="N132" s="286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5"/>
      <c r="BN132" s="185"/>
      <c r="BO132" s="185"/>
      <c r="BP132" s="185"/>
      <c r="BQ132" s="185"/>
      <c r="BR132" s="185"/>
      <c r="BS132" s="185"/>
      <c r="BT132" s="185"/>
      <c r="BU132" s="185"/>
      <c r="BV132" s="185"/>
      <c r="BW132" s="185"/>
      <c r="BX132" s="185"/>
      <c r="BY132" s="185"/>
      <c r="BZ132" s="185"/>
      <c r="CA132" s="185"/>
      <c r="CB132" s="185"/>
      <c r="CC132" s="185"/>
      <c r="CD132" s="185"/>
      <c r="CE132" s="185"/>
      <c r="CF132" s="185"/>
      <c r="CG132" s="185"/>
      <c r="CH132" s="185"/>
      <c r="CI132" s="185"/>
      <c r="CJ132" s="185"/>
      <c r="CK132" s="185"/>
      <c r="CL132" s="185"/>
      <c r="CM132" s="185"/>
      <c r="CN132" s="185"/>
      <c r="CO132" s="185"/>
      <c r="CP132" s="185"/>
      <c r="CQ132" s="185"/>
      <c r="CR132" s="185"/>
      <c r="CS132" s="185"/>
      <c r="CT132" s="185"/>
      <c r="CU132" s="185"/>
      <c r="CV132" s="185"/>
      <c r="CW132" s="185"/>
      <c r="CX132" s="185"/>
      <c r="CY132" s="185"/>
      <c r="CZ132" s="185"/>
      <c r="DA132" s="185"/>
      <c r="DB132" s="185"/>
      <c r="DC132" s="185"/>
      <c r="DD132" s="185"/>
      <c r="DE132" s="185"/>
      <c r="DF132" s="185"/>
      <c r="DG132" s="185"/>
      <c r="DH132" s="185"/>
      <c r="DI132" s="185"/>
      <c r="DJ132" s="185"/>
      <c r="DK132" s="185"/>
    </row>
    <row r="133" spans="1:115" s="186" customFormat="1" ht="42.75" customHeight="1">
      <c r="A133" s="291">
        <v>101</v>
      </c>
      <c r="B133" s="291"/>
      <c r="C133" s="321" t="s">
        <v>834</v>
      </c>
      <c r="D133" s="293" t="s">
        <v>585</v>
      </c>
      <c r="E133" s="327" t="s">
        <v>835</v>
      </c>
      <c r="F133" s="327" t="s">
        <v>837</v>
      </c>
      <c r="G133" s="400" t="s">
        <v>2450</v>
      </c>
      <c r="H133" s="328">
        <v>1980</v>
      </c>
      <c r="I133" s="329" t="s">
        <v>127</v>
      </c>
      <c r="J133" s="291"/>
      <c r="K133" s="291"/>
      <c r="L133" s="330">
        <v>44930</v>
      </c>
      <c r="M133" s="293"/>
      <c r="N133" s="286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</row>
    <row r="134" spans="1:115" s="186" customFormat="1" ht="42.75" customHeight="1">
      <c r="A134" s="291">
        <v>102</v>
      </c>
      <c r="B134" s="291"/>
      <c r="C134" s="321" t="s">
        <v>592</v>
      </c>
      <c r="D134" s="293" t="s">
        <v>593</v>
      </c>
      <c r="E134" s="327" t="s">
        <v>892</v>
      </c>
      <c r="F134" s="327" t="s">
        <v>893</v>
      </c>
      <c r="G134" s="400" t="s">
        <v>2451</v>
      </c>
      <c r="H134" s="328">
        <v>2558</v>
      </c>
      <c r="I134" s="329" t="s">
        <v>127</v>
      </c>
      <c r="J134" s="291"/>
      <c r="K134" s="291"/>
      <c r="L134" s="330">
        <v>41525</v>
      </c>
      <c r="M134" s="293"/>
      <c r="N134" s="286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5"/>
      <c r="BN134" s="185"/>
      <c r="BO134" s="185"/>
      <c r="BP134" s="185"/>
      <c r="BQ134" s="185"/>
      <c r="BR134" s="185"/>
      <c r="BS134" s="185"/>
      <c r="BT134" s="185"/>
      <c r="BU134" s="185"/>
      <c r="BV134" s="185"/>
      <c r="BW134" s="185"/>
      <c r="BX134" s="185"/>
      <c r="BY134" s="185"/>
      <c r="BZ134" s="185"/>
      <c r="CA134" s="185"/>
      <c r="CB134" s="185"/>
      <c r="CC134" s="185"/>
      <c r="CD134" s="185"/>
      <c r="CE134" s="185"/>
      <c r="CF134" s="185"/>
      <c r="CG134" s="185"/>
      <c r="CH134" s="185"/>
      <c r="CI134" s="185"/>
      <c r="CJ134" s="185"/>
      <c r="CK134" s="185"/>
      <c r="CL134" s="185"/>
      <c r="CM134" s="185"/>
      <c r="CN134" s="185"/>
      <c r="CO134" s="185"/>
      <c r="CP134" s="185"/>
      <c r="CQ134" s="185"/>
      <c r="CR134" s="185"/>
      <c r="CS134" s="185"/>
      <c r="CT134" s="185"/>
      <c r="CU134" s="185"/>
      <c r="CV134" s="185"/>
      <c r="CW134" s="185"/>
      <c r="CX134" s="185"/>
      <c r="CY134" s="185"/>
      <c r="CZ134" s="185"/>
      <c r="DA134" s="185"/>
      <c r="DB134" s="185"/>
      <c r="DC134" s="185"/>
      <c r="DD134" s="185"/>
      <c r="DE134" s="185"/>
      <c r="DF134" s="185"/>
      <c r="DG134" s="185"/>
      <c r="DH134" s="185"/>
      <c r="DI134" s="185"/>
      <c r="DJ134" s="185"/>
      <c r="DK134" s="185"/>
    </row>
    <row r="135" spans="1:115" s="186" customFormat="1" ht="42.75" customHeight="1">
      <c r="A135" s="291">
        <v>103</v>
      </c>
      <c r="B135" s="291"/>
      <c r="C135" s="321" t="s">
        <v>1681</v>
      </c>
      <c r="D135" s="321" t="s">
        <v>589</v>
      </c>
      <c r="E135" s="321" t="s">
        <v>1682</v>
      </c>
      <c r="F135" s="235" t="s">
        <v>1683</v>
      </c>
      <c r="G135" s="235" t="s">
        <v>1968</v>
      </c>
      <c r="H135" s="324">
        <v>8039</v>
      </c>
      <c r="I135" s="329" t="s">
        <v>127</v>
      </c>
      <c r="J135" s="291"/>
      <c r="K135" s="291"/>
      <c r="L135" s="330">
        <v>45117</v>
      </c>
      <c r="M135" s="293"/>
      <c r="N135" s="286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5"/>
      <c r="DE135" s="185"/>
      <c r="DF135" s="185"/>
      <c r="DG135" s="185"/>
      <c r="DH135" s="185"/>
      <c r="DI135" s="185"/>
      <c r="DJ135" s="185"/>
      <c r="DK135" s="185"/>
    </row>
    <row r="136" spans="1:115" s="186" customFormat="1" ht="42.75" customHeight="1">
      <c r="A136" s="291">
        <v>104</v>
      </c>
      <c r="B136" s="291"/>
      <c r="C136" s="332" t="s">
        <v>843</v>
      </c>
      <c r="D136" s="332" t="s">
        <v>1267</v>
      </c>
      <c r="E136" s="332" t="s">
        <v>1268</v>
      </c>
      <c r="F136" s="333" t="s">
        <v>1269</v>
      </c>
      <c r="G136" s="333" t="s">
        <v>1969</v>
      </c>
      <c r="H136" s="334">
        <v>6190</v>
      </c>
      <c r="I136" s="335" t="s">
        <v>127</v>
      </c>
      <c r="J136" s="291"/>
      <c r="K136" s="291"/>
      <c r="L136" s="336">
        <v>42823</v>
      </c>
      <c r="M136" s="295" t="s">
        <v>1270</v>
      </c>
      <c r="N136" s="286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85"/>
      <c r="BP136" s="185"/>
      <c r="BQ136" s="185"/>
      <c r="BR136" s="185"/>
      <c r="BS136" s="185"/>
      <c r="BT136" s="185"/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185"/>
      <c r="CZ136" s="185"/>
      <c r="DA136" s="185"/>
      <c r="DB136" s="185"/>
      <c r="DC136" s="185"/>
      <c r="DD136" s="185"/>
      <c r="DE136" s="185"/>
      <c r="DF136" s="185"/>
      <c r="DG136" s="185"/>
      <c r="DH136" s="185"/>
      <c r="DI136" s="185"/>
      <c r="DJ136" s="185"/>
      <c r="DK136" s="185"/>
    </row>
    <row r="137" spans="1:115" s="186" customFormat="1" ht="42.75" customHeight="1">
      <c r="A137" s="291">
        <v>105</v>
      </c>
      <c r="B137" s="291"/>
      <c r="C137" s="332" t="s">
        <v>1271</v>
      </c>
      <c r="D137" s="332" t="s">
        <v>1272</v>
      </c>
      <c r="E137" s="332" t="s">
        <v>1273</v>
      </c>
      <c r="F137" s="333" t="s">
        <v>1274</v>
      </c>
      <c r="G137" s="333" t="s">
        <v>1970</v>
      </c>
      <c r="H137" s="334">
        <v>71000</v>
      </c>
      <c r="I137" s="335" t="s">
        <v>127</v>
      </c>
      <c r="J137" s="291"/>
      <c r="K137" s="291"/>
      <c r="L137" s="336">
        <v>43738</v>
      </c>
      <c r="M137" s="295" t="s">
        <v>1270</v>
      </c>
      <c r="N137" s="286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85"/>
      <c r="BN137" s="185"/>
      <c r="BO137" s="185"/>
      <c r="BP137" s="185"/>
      <c r="BQ137" s="185"/>
      <c r="BR137" s="185"/>
      <c r="BS137" s="185"/>
      <c r="BT137" s="185"/>
      <c r="BU137" s="185"/>
      <c r="BV137" s="185"/>
      <c r="BW137" s="185"/>
      <c r="BX137" s="185"/>
      <c r="BY137" s="185"/>
      <c r="BZ137" s="185"/>
      <c r="CA137" s="185"/>
      <c r="CB137" s="185"/>
      <c r="CC137" s="185"/>
      <c r="CD137" s="185"/>
      <c r="CE137" s="185"/>
      <c r="CF137" s="185"/>
      <c r="CG137" s="185"/>
      <c r="CH137" s="185"/>
      <c r="CI137" s="185"/>
      <c r="CJ137" s="185"/>
      <c r="CK137" s="185"/>
      <c r="CL137" s="185"/>
      <c r="CM137" s="185"/>
      <c r="CN137" s="185"/>
      <c r="CO137" s="185"/>
      <c r="CP137" s="185"/>
      <c r="CQ137" s="185"/>
      <c r="CR137" s="185"/>
      <c r="CS137" s="185"/>
      <c r="CT137" s="185"/>
      <c r="CU137" s="185"/>
      <c r="CV137" s="185"/>
      <c r="CW137" s="185"/>
      <c r="CX137" s="185"/>
      <c r="CY137" s="185"/>
      <c r="CZ137" s="185"/>
      <c r="DA137" s="185"/>
      <c r="DB137" s="185"/>
      <c r="DC137" s="185"/>
      <c r="DD137" s="185"/>
      <c r="DE137" s="185"/>
      <c r="DF137" s="185"/>
      <c r="DG137" s="185"/>
      <c r="DH137" s="185"/>
      <c r="DI137" s="185"/>
      <c r="DJ137" s="185"/>
      <c r="DK137" s="185"/>
    </row>
    <row r="138" spans="1:115" s="186" customFormat="1" ht="42.75" customHeight="1">
      <c r="A138" s="291">
        <v>106</v>
      </c>
      <c r="B138" s="291"/>
      <c r="C138" s="332" t="s">
        <v>1275</v>
      </c>
      <c r="D138" s="332" t="s">
        <v>1276</v>
      </c>
      <c r="E138" s="332" t="s">
        <v>1277</v>
      </c>
      <c r="F138" s="333" t="s">
        <v>1278</v>
      </c>
      <c r="G138" s="333" t="s">
        <v>1971</v>
      </c>
      <c r="H138" s="334">
        <v>3200</v>
      </c>
      <c r="I138" s="335" t="s">
        <v>127</v>
      </c>
      <c r="J138" s="291"/>
      <c r="K138" s="291"/>
      <c r="L138" s="336">
        <v>43006</v>
      </c>
      <c r="M138" s="295" t="s">
        <v>1270</v>
      </c>
      <c r="N138" s="286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  <c r="BY138" s="185"/>
      <c r="BZ138" s="185"/>
      <c r="CA138" s="185"/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  <c r="DE138" s="185"/>
      <c r="DF138" s="185"/>
      <c r="DG138" s="185"/>
      <c r="DH138" s="185"/>
      <c r="DI138" s="185"/>
      <c r="DJ138" s="185"/>
      <c r="DK138" s="185"/>
    </row>
    <row r="139" spans="1:115" s="186" customFormat="1" ht="42.75" customHeight="1">
      <c r="A139" s="291">
        <v>107</v>
      </c>
      <c r="B139" s="291"/>
      <c r="C139" s="332" t="s">
        <v>1279</v>
      </c>
      <c r="D139" s="332" t="s">
        <v>1280</v>
      </c>
      <c r="E139" s="332" t="s">
        <v>765</v>
      </c>
      <c r="F139" s="333" t="s">
        <v>1281</v>
      </c>
      <c r="G139" s="333" t="s">
        <v>1972</v>
      </c>
      <c r="H139" s="334">
        <v>5200</v>
      </c>
      <c r="I139" s="335" t="s">
        <v>127</v>
      </c>
      <c r="J139" s="291"/>
      <c r="K139" s="291"/>
      <c r="L139" s="336">
        <v>43494</v>
      </c>
      <c r="M139" s="295" t="s">
        <v>1270</v>
      </c>
      <c r="N139" s="286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85"/>
      <c r="BN139" s="185"/>
      <c r="BO139" s="185"/>
      <c r="BP139" s="185"/>
      <c r="BQ139" s="185"/>
      <c r="BR139" s="185"/>
      <c r="BS139" s="185"/>
      <c r="BT139" s="185"/>
      <c r="BU139" s="185"/>
      <c r="BV139" s="185"/>
      <c r="BW139" s="185"/>
      <c r="BX139" s="185"/>
      <c r="BY139" s="185"/>
      <c r="BZ139" s="185"/>
      <c r="CA139" s="185"/>
      <c r="CB139" s="185"/>
      <c r="CC139" s="185"/>
      <c r="CD139" s="185"/>
      <c r="CE139" s="185"/>
      <c r="CF139" s="185"/>
      <c r="CG139" s="185"/>
      <c r="CH139" s="185"/>
      <c r="CI139" s="185"/>
      <c r="CJ139" s="185"/>
      <c r="CK139" s="185"/>
      <c r="CL139" s="185"/>
      <c r="CM139" s="185"/>
      <c r="CN139" s="185"/>
      <c r="CO139" s="185"/>
      <c r="CP139" s="185"/>
      <c r="CQ139" s="185"/>
      <c r="CR139" s="185"/>
      <c r="CS139" s="185"/>
      <c r="CT139" s="185"/>
      <c r="CU139" s="185"/>
      <c r="CV139" s="185"/>
      <c r="CW139" s="185"/>
      <c r="CX139" s="185"/>
      <c r="CY139" s="185"/>
      <c r="CZ139" s="185"/>
      <c r="DA139" s="185"/>
      <c r="DB139" s="185"/>
      <c r="DC139" s="185"/>
      <c r="DD139" s="185"/>
      <c r="DE139" s="185"/>
      <c r="DF139" s="185"/>
      <c r="DG139" s="185"/>
      <c r="DH139" s="185"/>
      <c r="DI139" s="185"/>
      <c r="DJ139" s="185"/>
      <c r="DK139" s="185"/>
    </row>
    <row r="140" spans="1:115" s="186" customFormat="1" ht="42.75" customHeight="1">
      <c r="A140" s="291">
        <v>108</v>
      </c>
      <c r="B140" s="291"/>
      <c r="C140" s="332" t="s">
        <v>1282</v>
      </c>
      <c r="D140" s="332" t="s">
        <v>271</v>
      </c>
      <c r="E140" s="332" t="s">
        <v>1283</v>
      </c>
      <c r="F140" s="333" t="s">
        <v>1284</v>
      </c>
      <c r="G140" s="333" t="s">
        <v>2452</v>
      </c>
      <c r="H140" s="334">
        <v>3200</v>
      </c>
      <c r="I140" s="335" t="s">
        <v>127</v>
      </c>
      <c r="J140" s="291"/>
      <c r="K140" s="291"/>
      <c r="L140" s="336">
        <v>43451</v>
      </c>
      <c r="M140" s="295" t="s">
        <v>1270</v>
      </c>
      <c r="N140" s="286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85"/>
      <c r="BN140" s="185"/>
      <c r="BO140" s="185"/>
      <c r="BP140" s="185"/>
      <c r="BQ140" s="185"/>
      <c r="BR140" s="185"/>
      <c r="BS140" s="185"/>
      <c r="BT140" s="185"/>
      <c r="BU140" s="185"/>
      <c r="BV140" s="185"/>
      <c r="BW140" s="185"/>
      <c r="BX140" s="185"/>
      <c r="BY140" s="185"/>
      <c r="BZ140" s="185"/>
      <c r="CA140" s="185"/>
      <c r="CB140" s="185"/>
      <c r="CC140" s="185"/>
      <c r="CD140" s="185"/>
      <c r="CE140" s="185"/>
      <c r="CF140" s="185"/>
      <c r="CG140" s="185"/>
      <c r="CH140" s="185"/>
      <c r="CI140" s="185"/>
      <c r="CJ140" s="185"/>
      <c r="CK140" s="185"/>
      <c r="CL140" s="185"/>
      <c r="CM140" s="185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185"/>
      <c r="CZ140" s="185"/>
      <c r="DA140" s="185"/>
      <c r="DB140" s="185"/>
      <c r="DC140" s="185"/>
      <c r="DD140" s="185"/>
      <c r="DE140" s="185"/>
      <c r="DF140" s="185"/>
      <c r="DG140" s="185"/>
      <c r="DH140" s="185"/>
      <c r="DI140" s="185"/>
      <c r="DJ140" s="185"/>
      <c r="DK140" s="185"/>
    </row>
    <row r="141" spans="1:115" s="186" customFormat="1" ht="42.75" customHeight="1">
      <c r="A141" s="291">
        <v>109</v>
      </c>
      <c r="B141" s="291"/>
      <c r="C141" s="332" t="s">
        <v>843</v>
      </c>
      <c r="D141" s="332" t="s">
        <v>1267</v>
      </c>
      <c r="E141" s="332" t="s">
        <v>1285</v>
      </c>
      <c r="F141" s="333" t="s">
        <v>1286</v>
      </c>
      <c r="G141" s="333" t="s">
        <v>1973</v>
      </c>
      <c r="H141" s="334">
        <v>5190</v>
      </c>
      <c r="I141" s="335" t="s">
        <v>127</v>
      </c>
      <c r="J141" s="291"/>
      <c r="K141" s="291"/>
      <c r="L141" s="336">
        <v>42823</v>
      </c>
      <c r="M141" s="295" t="s">
        <v>1270</v>
      </c>
      <c r="N141" s="286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85"/>
      <c r="BG141" s="185"/>
      <c r="BH141" s="185"/>
      <c r="BI141" s="185"/>
      <c r="BJ141" s="185"/>
      <c r="BK141" s="185"/>
      <c r="BL141" s="185"/>
      <c r="BM141" s="185"/>
      <c r="BN141" s="185"/>
      <c r="BO141" s="185"/>
      <c r="BP141" s="185"/>
      <c r="BQ141" s="185"/>
      <c r="BR141" s="185"/>
      <c r="BS141" s="185"/>
      <c r="BT141" s="185"/>
      <c r="BU141" s="185"/>
      <c r="BV141" s="185"/>
      <c r="BW141" s="185"/>
      <c r="BX141" s="185"/>
      <c r="BY141" s="185"/>
      <c r="BZ141" s="185"/>
      <c r="CA141" s="185"/>
      <c r="CB141" s="185"/>
      <c r="CC141" s="185"/>
      <c r="CD141" s="185"/>
      <c r="CE141" s="185"/>
      <c r="CF141" s="185"/>
      <c r="CG141" s="185"/>
      <c r="CH141" s="185"/>
      <c r="CI141" s="185"/>
      <c r="CJ141" s="185"/>
      <c r="CK141" s="185"/>
      <c r="CL141" s="185"/>
      <c r="CM141" s="185"/>
      <c r="CN141" s="185"/>
      <c r="CO141" s="185"/>
      <c r="CP141" s="185"/>
      <c r="CQ141" s="185"/>
      <c r="CR141" s="185"/>
      <c r="CS141" s="185"/>
      <c r="CT141" s="185"/>
      <c r="CU141" s="185"/>
      <c r="CV141" s="185"/>
      <c r="CW141" s="185"/>
      <c r="CX141" s="185"/>
      <c r="CY141" s="185"/>
      <c r="CZ141" s="185"/>
      <c r="DA141" s="185"/>
      <c r="DB141" s="185"/>
      <c r="DC141" s="185"/>
      <c r="DD141" s="185"/>
      <c r="DE141" s="185"/>
      <c r="DF141" s="185"/>
      <c r="DG141" s="185"/>
      <c r="DH141" s="185"/>
      <c r="DI141" s="185"/>
      <c r="DJ141" s="185"/>
      <c r="DK141" s="185"/>
    </row>
    <row r="142" spans="1:115" s="186" customFormat="1" ht="39" customHeight="1">
      <c r="A142" s="291">
        <v>110</v>
      </c>
      <c r="B142" s="291"/>
      <c r="C142" s="332" t="s">
        <v>1287</v>
      </c>
      <c r="D142" s="332" t="s">
        <v>1288</v>
      </c>
      <c r="E142" s="332" t="s">
        <v>1289</v>
      </c>
      <c r="F142" s="333" t="s">
        <v>1290</v>
      </c>
      <c r="G142" s="333" t="s">
        <v>1974</v>
      </c>
      <c r="H142" s="334">
        <v>2951</v>
      </c>
      <c r="I142" s="335" t="s">
        <v>127</v>
      </c>
      <c r="J142" s="291"/>
      <c r="K142" s="291"/>
      <c r="L142" s="336">
        <v>42857</v>
      </c>
      <c r="M142" s="295" t="s">
        <v>1270</v>
      </c>
      <c r="N142" s="286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185"/>
      <c r="BE142" s="185"/>
      <c r="BF142" s="185"/>
      <c r="BG142" s="185"/>
      <c r="BH142" s="185"/>
      <c r="BI142" s="185"/>
      <c r="BJ142" s="185"/>
      <c r="BK142" s="185"/>
      <c r="BL142" s="185"/>
      <c r="BM142" s="185"/>
      <c r="BN142" s="185"/>
      <c r="BO142" s="185"/>
      <c r="BP142" s="185"/>
      <c r="BQ142" s="185"/>
      <c r="BR142" s="185"/>
      <c r="BS142" s="185"/>
      <c r="BT142" s="185"/>
      <c r="BU142" s="185"/>
      <c r="BV142" s="185"/>
      <c r="BW142" s="185"/>
      <c r="BX142" s="185"/>
      <c r="BY142" s="185"/>
      <c r="BZ142" s="185"/>
      <c r="CA142" s="185"/>
      <c r="CB142" s="185"/>
      <c r="CC142" s="185"/>
      <c r="CD142" s="185"/>
      <c r="CE142" s="185"/>
      <c r="CF142" s="185"/>
      <c r="CG142" s="185"/>
      <c r="CH142" s="185"/>
      <c r="CI142" s="185"/>
      <c r="CJ142" s="185"/>
      <c r="CK142" s="185"/>
      <c r="CL142" s="185"/>
      <c r="CM142" s="185"/>
      <c r="CN142" s="185"/>
      <c r="CO142" s="185"/>
      <c r="CP142" s="185"/>
      <c r="CQ142" s="185"/>
      <c r="CR142" s="185"/>
      <c r="CS142" s="185"/>
      <c r="CT142" s="185"/>
      <c r="CU142" s="185"/>
      <c r="CV142" s="185"/>
      <c r="CW142" s="185"/>
      <c r="CX142" s="185"/>
      <c r="CY142" s="185"/>
      <c r="CZ142" s="185"/>
      <c r="DA142" s="185"/>
      <c r="DB142" s="185"/>
      <c r="DC142" s="185"/>
      <c r="DD142" s="185"/>
      <c r="DE142" s="185"/>
      <c r="DF142" s="185"/>
      <c r="DG142" s="185"/>
      <c r="DH142" s="185"/>
      <c r="DI142" s="185"/>
      <c r="DJ142" s="185"/>
      <c r="DK142" s="185"/>
    </row>
    <row r="143" spans="1:115" s="186" customFormat="1" ht="55.5" customHeight="1">
      <c r="A143" s="291">
        <v>111</v>
      </c>
      <c r="B143" s="291"/>
      <c r="C143" s="332" t="s">
        <v>359</v>
      </c>
      <c r="D143" s="332" t="s">
        <v>271</v>
      </c>
      <c r="E143" s="332" t="s">
        <v>1291</v>
      </c>
      <c r="F143" s="333" t="s">
        <v>1292</v>
      </c>
      <c r="G143" s="333" t="s">
        <v>1975</v>
      </c>
      <c r="H143" s="334">
        <v>8000</v>
      </c>
      <c r="I143" s="335" t="s">
        <v>127</v>
      </c>
      <c r="J143" s="291"/>
      <c r="K143" s="291"/>
      <c r="L143" s="336">
        <v>43444</v>
      </c>
      <c r="M143" s="295" t="s">
        <v>1270</v>
      </c>
      <c r="N143" s="286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85"/>
      <c r="BU143" s="185"/>
      <c r="BV143" s="185"/>
      <c r="BW143" s="185"/>
      <c r="BX143" s="185"/>
      <c r="BY143" s="185"/>
      <c r="BZ143" s="185"/>
      <c r="CA143" s="185"/>
      <c r="CB143" s="185"/>
      <c r="CC143" s="185"/>
      <c r="CD143" s="185"/>
      <c r="CE143" s="185"/>
      <c r="CF143" s="185"/>
      <c r="CG143" s="185"/>
      <c r="CH143" s="185"/>
      <c r="CI143" s="185"/>
      <c r="CJ143" s="185"/>
      <c r="CK143" s="185"/>
      <c r="CL143" s="185"/>
      <c r="CM143" s="185"/>
      <c r="CN143" s="185"/>
      <c r="CO143" s="185"/>
      <c r="CP143" s="185"/>
      <c r="CQ143" s="185"/>
      <c r="CR143" s="185"/>
      <c r="CS143" s="185"/>
      <c r="CT143" s="185"/>
      <c r="CU143" s="185"/>
      <c r="CV143" s="185"/>
      <c r="CW143" s="185"/>
      <c r="CX143" s="185"/>
      <c r="CY143" s="185"/>
      <c r="CZ143" s="185"/>
      <c r="DA143" s="185"/>
      <c r="DB143" s="185"/>
      <c r="DC143" s="185"/>
      <c r="DD143" s="185"/>
      <c r="DE143" s="185"/>
      <c r="DF143" s="185"/>
      <c r="DG143" s="185"/>
      <c r="DH143" s="185"/>
      <c r="DI143" s="185"/>
      <c r="DJ143" s="185"/>
      <c r="DK143" s="185"/>
    </row>
    <row r="144" spans="1:115" s="186" customFormat="1" ht="54" customHeight="1">
      <c r="A144" s="291">
        <v>112</v>
      </c>
      <c r="B144" s="291"/>
      <c r="C144" s="332" t="s">
        <v>1293</v>
      </c>
      <c r="D144" s="332" t="s">
        <v>1276</v>
      </c>
      <c r="E144" s="332" t="s">
        <v>1294</v>
      </c>
      <c r="F144" s="333" t="s">
        <v>1295</v>
      </c>
      <c r="G144" s="333" t="s">
        <v>1976</v>
      </c>
      <c r="H144" s="334">
        <v>17500</v>
      </c>
      <c r="I144" s="335" t="s">
        <v>127</v>
      </c>
      <c r="J144" s="291"/>
      <c r="K144" s="291"/>
      <c r="L144" s="336">
        <v>43731</v>
      </c>
      <c r="M144" s="295" t="s">
        <v>1270</v>
      </c>
      <c r="N144" s="286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185"/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185"/>
      <c r="DD144" s="185"/>
      <c r="DE144" s="185"/>
      <c r="DF144" s="185"/>
      <c r="DG144" s="185"/>
      <c r="DH144" s="185"/>
      <c r="DI144" s="185"/>
      <c r="DJ144" s="185"/>
      <c r="DK144" s="185"/>
    </row>
    <row r="145" spans="1:115" s="186" customFormat="1" ht="54" customHeight="1">
      <c r="A145" s="291">
        <v>113</v>
      </c>
      <c r="B145" s="291"/>
      <c r="C145" s="332" t="s">
        <v>1313</v>
      </c>
      <c r="D145" s="332" t="s">
        <v>271</v>
      </c>
      <c r="E145" s="332" t="s">
        <v>826</v>
      </c>
      <c r="F145" s="333" t="s">
        <v>1314</v>
      </c>
      <c r="G145" s="333" t="s">
        <v>2453</v>
      </c>
      <c r="H145" s="334">
        <v>600500</v>
      </c>
      <c r="I145" s="335" t="s">
        <v>127</v>
      </c>
      <c r="J145" s="291"/>
      <c r="K145" s="291"/>
      <c r="L145" s="336">
        <v>45286</v>
      </c>
      <c r="M145" s="295"/>
      <c r="N145" s="286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  <c r="BK145" s="185"/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185"/>
      <c r="BX145" s="185"/>
      <c r="BY145" s="185"/>
      <c r="BZ145" s="185"/>
      <c r="CA145" s="185"/>
      <c r="CB145" s="185"/>
      <c r="CC145" s="185"/>
      <c r="CD145" s="185"/>
      <c r="CE145" s="185"/>
      <c r="CF145" s="185"/>
      <c r="CG145" s="185"/>
      <c r="CH145" s="185"/>
      <c r="CI145" s="185"/>
      <c r="CJ145" s="185"/>
      <c r="CK145" s="185"/>
      <c r="CL145" s="185"/>
      <c r="CM145" s="185"/>
      <c r="CN145" s="185"/>
      <c r="CO145" s="185"/>
      <c r="CP145" s="185"/>
      <c r="CQ145" s="185"/>
      <c r="CR145" s="185"/>
      <c r="CS145" s="185"/>
      <c r="CT145" s="185"/>
      <c r="CU145" s="185"/>
      <c r="CV145" s="185"/>
      <c r="CW145" s="185"/>
      <c r="CX145" s="185"/>
      <c r="CY145" s="185"/>
      <c r="CZ145" s="185"/>
      <c r="DA145" s="185"/>
      <c r="DB145" s="185"/>
      <c r="DC145" s="185"/>
      <c r="DD145" s="185"/>
      <c r="DE145" s="185"/>
      <c r="DF145" s="185"/>
      <c r="DG145" s="185"/>
      <c r="DH145" s="185"/>
      <c r="DI145" s="185"/>
      <c r="DJ145" s="185"/>
      <c r="DK145" s="185"/>
    </row>
    <row r="146" spans="1:115" s="186" customFormat="1" ht="51" customHeight="1">
      <c r="A146" s="291">
        <v>114</v>
      </c>
      <c r="B146" s="291"/>
      <c r="C146" s="332" t="s">
        <v>1313</v>
      </c>
      <c r="D146" s="332" t="s">
        <v>271</v>
      </c>
      <c r="E146" s="332" t="s">
        <v>826</v>
      </c>
      <c r="F146" s="333" t="s">
        <v>1315</v>
      </c>
      <c r="G146" s="333" t="s">
        <v>2454</v>
      </c>
      <c r="H146" s="334">
        <v>30300</v>
      </c>
      <c r="I146" s="335" t="s">
        <v>127</v>
      </c>
      <c r="J146" s="291"/>
      <c r="K146" s="291"/>
      <c r="L146" s="336">
        <v>45286</v>
      </c>
      <c r="M146" s="295"/>
      <c r="N146" s="286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185"/>
      <c r="CU146" s="185"/>
      <c r="CV146" s="185"/>
      <c r="CW146" s="185"/>
      <c r="CX146" s="185"/>
      <c r="CY146" s="185"/>
      <c r="CZ146" s="185"/>
      <c r="DA146" s="185"/>
      <c r="DB146" s="185"/>
      <c r="DC146" s="185"/>
      <c r="DD146" s="185"/>
      <c r="DE146" s="185"/>
      <c r="DF146" s="185"/>
      <c r="DG146" s="185"/>
      <c r="DH146" s="185"/>
      <c r="DI146" s="185"/>
      <c r="DJ146" s="185"/>
      <c r="DK146" s="185"/>
    </row>
    <row r="147" spans="1:115" s="186" customFormat="1" ht="39.75" customHeight="1">
      <c r="A147" s="291">
        <v>115</v>
      </c>
      <c r="B147" s="291"/>
      <c r="C147" s="332" t="s">
        <v>751</v>
      </c>
      <c r="D147" s="332" t="s">
        <v>271</v>
      </c>
      <c r="E147" s="332" t="s">
        <v>1316</v>
      </c>
      <c r="F147" s="333" t="s">
        <v>1317</v>
      </c>
      <c r="G147" s="333" t="s">
        <v>2455</v>
      </c>
      <c r="H147" s="334">
        <v>300</v>
      </c>
      <c r="I147" s="335" t="s">
        <v>127</v>
      </c>
      <c r="J147" s="291"/>
      <c r="K147" s="291"/>
      <c r="L147" s="336">
        <v>45238</v>
      </c>
      <c r="M147" s="295"/>
      <c r="N147" s="286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85"/>
      <c r="BI147" s="185"/>
      <c r="BJ147" s="185"/>
      <c r="BK147" s="185"/>
      <c r="BL147" s="185"/>
      <c r="BM147" s="185"/>
      <c r="BN147" s="185"/>
      <c r="BO147" s="185"/>
      <c r="BP147" s="185"/>
      <c r="BQ147" s="185"/>
      <c r="BR147" s="185"/>
      <c r="BS147" s="185"/>
      <c r="BT147" s="185"/>
      <c r="BU147" s="185"/>
      <c r="BV147" s="185"/>
      <c r="BW147" s="185"/>
      <c r="BX147" s="185"/>
      <c r="BY147" s="185"/>
      <c r="BZ147" s="185"/>
      <c r="CA147" s="185"/>
      <c r="CB147" s="185"/>
      <c r="CC147" s="185"/>
      <c r="CD147" s="185"/>
      <c r="CE147" s="185"/>
      <c r="CF147" s="185"/>
      <c r="CG147" s="185"/>
      <c r="CH147" s="185"/>
      <c r="CI147" s="185"/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85"/>
      <c r="CU147" s="185"/>
      <c r="CV147" s="185"/>
      <c r="CW147" s="185"/>
      <c r="CX147" s="185"/>
      <c r="CY147" s="185"/>
      <c r="CZ147" s="185"/>
      <c r="DA147" s="185"/>
      <c r="DB147" s="185"/>
      <c r="DC147" s="185"/>
      <c r="DD147" s="185"/>
      <c r="DE147" s="185"/>
      <c r="DF147" s="185"/>
      <c r="DG147" s="185"/>
      <c r="DH147" s="185"/>
      <c r="DI147" s="185"/>
      <c r="DJ147" s="185"/>
      <c r="DK147" s="185"/>
    </row>
    <row r="148" spans="1:115" s="186" customFormat="1" ht="35.25" customHeight="1">
      <c r="A148" s="291">
        <v>116</v>
      </c>
      <c r="B148" s="291"/>
      <c r="C148" s="332" t="s">
        <v>751</v>
      </c>
      <c r="D148" s="332" t="s">
        <v>271</v>
      </c>
      <c r="E148" s="332" t="s">
        <v>1316</v>
      </c>
      <c r="F148" s="333" t="s">
        <v>1318</v>
      </c>
      <c r="G148" s="333" t="s">
        <v>2456</v>
      </c>
      <c r="H148" s="334">
        <v>12000</v>
      </c>
      <c r="I148" s="335" t="s">
        <v>127</v>
      </c>
      <c r="J148" s="291"/>
      <c r="K148" s="291"/>
      <c r="L148" s="336">
        <v>45238</v>
      </c>
      <c r="M148" s="295"/>
      <c r="N148" s="286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</row>
    <row r="149" spans="1:115" s="186" customFormat="1" ht="35.25" customHeight="1">
      <c r="A149" s="291">
        <v>117</v>
      </c>
      <c r="B149" s="291"/>
      <c r="C149" s="332" t="s">
        <v>751</v>
      </c>
      <c r="D149" s="332" t="s">
        <v>271</v>
      </c>
      <c r="E149" s="332" t="s">
        <v>1316</v>
      </c>
      <c r="F149" s="333" t="s">
        <v>1319</v>
      </c>
      <c r="G149" s="333" t="s">
        <v>2457</v>
      </c>
      <c r="H149" s="334">
        <v>23000</v>
      </c>
      <c r="I149" s="335" t="s">
        <v>127</v>
      </c>
      <c r="J149" s="291"/>
      <c r="K149" s="291"/>
      <c r="L149" s="336">
        <v>45238</v>
      </c>
      <c r="M149" s="295"/>
      <c r="N149" s="286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85"/>
      <c r="CO149" s="185"/>
      <c r="CP149" s="185"/>
      <c r="CQ149" s="185"/>
      <c r="CR149" s="185"/>
      <c r="CS149" s="185"/>
      <c r="CT149" s="185"/>
      <c r="CU149" s="185"/>
      <c r="CV149" s="185"/>
      <c r="CW149" s="185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</row>
    <row r="150" spans="1:115" s="186" customFormat="1" ht="48" customHeight="1">
      <c r="A150" s="291">
        <v>118</v>
      </c>
      <c r="B150" s="291"/>
      <c r="C150" s="332" t="s">
        <v>1321</v>
      </c>
      <c r="D150" s="332" t="s">
        <v>271</v>
      </c>
      <c r="E150" s="332" t="s">
        <v>1322</v>
      </c>
      <c r="F150" s="333" t="s">
        <v>944</v>
      </c>
      <c r="G150" s="402" t="s">
        <v>2458</v>
      </c>
      <c r="H150" s="334">
        <v>10150</v>
      </c>
      <c r="I150" s="335" t="s">
        <v>127</v>
      </c>
      <c r="J150" s="291"/>
      <c r="K150" s="291"/>
      <c r="L150" s="336">
        <v>45182</v>
      </c>
      <c r="M150" s="295"/>
      <c r="N150" s="286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5"/>
      <c r="DE150" s="185"/>
      <c r="DF150" s="185"/>
      <c r="DG150" s="185"/>
      <c r="DH150" s="185"/>
      <c r="DI150" s="185"/>
      <c r="DJ150" s="185"/>
      <c r="DK150" s="185"/>
    </row>
    <row r="151" spans="1:115" s="186" customFormat="1" ht="36" customHeight="1">
      <c r="A151" s="291">
        <v>119</v>
      </c>
      <c r="B151" s="291"/>
      <c r="C151" s="332" t="s">
        <v>1323</v>
      </c>
      <c r="D151" s="332" t="s">
        <v>271</v>
      </c>
      <c r="E151" s="332" t="s">
        <v>1324</v>
      </c>
      <c r="F151" s="333" t="s">
        <v>1325</v>
      </c>
      <c r="G151" s="402" t="s">
        <v>2459</v>
      </c>
      <c r="H151" s="334">
        <v>30145</v>
      </c>
      <c r="I151" s="335" t="s">
        <v>127</v>
      </c>
      <c r="J151" s="291"/>
      <c r="K151" s="291"/>
      <c r="L151" s="336">
        <v>45182</v>
      </c>
      <c r="M151" s="295"/>
      <c r="N151" s="286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185"/>
      <c r="CI151" s="185"/>
      <c r="CJ151" s="185"/>
      <c r="CK151" s="185"/>
      <c r="CL151" s="185"/>
      <c r="CM151" s="185"/>
      <c r="CN151" s="185"/>
      <c r="CO151" s="185"/>
      <c r="CP151" s="185"/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5"/>
      <c r="DE151" s="185"/>
      <c r="DF151" s="185"/>
      <c r="DG151" s="185"/>
      <c r="DH151" s="185"/>
      <c r="DI151" s="185"/>
      <c r="DJ151" s="185"/>
      <c r="DK151" s="185"/>
    </row>
    <row r="152" spans="1:115" s="186" customFormat="1" ht="54" customHeight="1">
      <c r="A152" s="291">
        <v>120</v>
      </c>
      <c r="B152" s="291"/>
      <c r="C152" s="321" t="s">
        <v>1144</v>
      </c>
      <c r="D152" s="321" t="s">
        <v>2460</v>
      </c>
      <c r="E152" s="321" t="s">
        <v>1741</v>
      </c>
      <c r="F152" s="314" t="s">
        <v>2461</v>
      </c>
      <c r="G152" s="314" t="s">
        <v>2462</v>
      </c>
      <c r="H152" s="338">
        <v>3000</v>
      </c>
      <c r="I152" s="339" t="s">
        <v>127</v>
      </c>
      <c r="J152" s="287"/>
      <c r="K152" s="287"/>
      <c r="L152" s="340">
        <v>45252</v>
      </c>
      <c r="M152" s="287"/>
      <c r="N152" s="286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</row>
    <row r="153" spans="1:115" s="186" customFormat="1" ht="37.5" customHeight="1">
      <c r="A153" s="291">
        <v>121</v>
      </c>
      <c r="B153" s="291"/>
      <c r="C153" s="321" t="s">
        <v>1144</v>
      </c>
      <c r="D153" s="321" t="s">
        <v>2463</v>
      </c>
      <c r="E153" s="321" t="s">
        <v>1742</v>
      </c>
      <c r="F153" s="314" t="s">
        <v>2464</v>
      </c>
      <c r="G153" s="337"/>
      <c r="H153" s="338">
        <v>6116</v>
      </c>
      <c r="I153" s="339" t="s">
        <v>127</v>
      </c>
      <c r="J153" s="287"/>
      <c r="K153" s="287"/>
      <c r="L153" s="340">
        <v>45252</v>
      </c>
      <c r="M153" s="287"/>
      <c r="N153" s="286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5"/>
      <c r="CH153" s="185"/>
      <c r="CI153" s="185"/>
      <c r="CJ153" s="185"/>
      <c r="CK153" s="185"/>
      <c r="CL153" s="185"/>
      <c r="CM153" s="185"/>
      <c r="CN153" s="185"/>
      <c r="CO153" s="185"/>
      <c r="CP153" s="185"/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5"/>
      <c r="DE153" s="185"/>
      <c r="DF153" s="185"/>
      <c r="DG153" s="185"/>
      <c r="DH153" s="185"/>
      <c r="DI153" s="185"/>
      <c r="DJ153" s="185"/>
      <c r="DK153" s="185"/>
    </row>
    <row r="154" spans="1:115" s="186" customFormat="1" ht="47.25" customHeight="1">
      <c r="A154" s="291">
        <v>122</v>
      </c>
      <c r="B154" s="291"/>
      <c r="C154" s="321" t="s">
        <v>2465</v>
      </c>
      <c r="D154" s="321" t="s">
        <v>2466</v>
      </c>
      <c r="E154" s="321" t="s">
        <v>1745</v>
      </c>
      <c r="F154" s="314" t="s">
        <v>2467</v>
      </c>
      <c r="G154" s="235" t="s">
        <v>1977</v>
      </c>
      <c r="H154" s="341">
        <v>693888</v>
      </c>
      <c r="I154" s="287" t="s">
        <v>127</v>
      </c>
      <c r="J154" s="287"/>
      <c r="K154" s="321"/>
      <c r="L154" s="235">
        <v>45117</v>
      </c>
      <c r="M154" s="235"/>
      <c r="N154" s="286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5"/>
      <c r="BN154" s="185"/>
      <c r="BO154" s="185"/>
      <c r="BP154" s="185"/>
      <c r="BQ154" s="185"/>
      <c r="BR154" s="185"/>
      <c r="BS154" s="185"/>
      <c r="BT154" s="185"/>
      <c r="BU154" s="185"/>
      <c r="BV154" s="185"/>
      <c r="BW154" s="185"/>
      <c r="BX154" s="185"/>
      <c r="BY154" s="185"/>
      <c r="BZ154" s="185"/>
      <c r="CA154" s="185"/>
      <c r="CB154" s="185"/>
      <c r="CC154" s="185"/>
      <c r="CD154" s="185"/>
      <c r="CE154" s="185"/>
      <c r="CF154" s="185"/>
      <c r="CG154" s="185"/>
      <c r="CH154" s="185"/>
      <c r="CI154" s="185"/>
      <c r="CJ154" s="185"/>
      <c r="CK154" s="185"/>
      <c r="CL154" s="185"/>
      <c r="CM154" s="185"/>
      <c r="CN154" s="185"/>
      <c r="CO154" s="185"/>
      <c r="CP154" s="185"/>
      <c r="CQ154" s="185"/>
      <c r="CR154" s="185"/>
      <c r="CS154" s="185"/>
      <c r="CT154" s="185"/>
      <c r="CU154" s="185"/>
      <c r="CV154" s="185"/>
      <c r="CW154" s="185"/>
      <c r="CX154" s="185"/>
      <c r="CY154" s="185"/>
      <c r="CZ154" s="185"/>
      <c r="DA154" s="185"/>
      <c r="DB154" s="185"/>
      <c r="DC154" s="185"/>
      <c r="DD154" s="185"/>
      <c r="DE154" s="185"/>
      <c r="DF154" s="185"/>
      <c r="DG154" s="185"/>
      <c r="DH154" s="185"/>
      <c r="DI154" s="185"/>
      <c r="DJ154" s="185"/>
      <c r="DK154" s="185"/>
    </row>
    <row r="155" spans="1:115" s="186" customFormat="1" ht="44.25" customHeight="1">
      <c r="A155" s="291">
        <v>123</v>
      </c>
      <c r="B155" s="299"/>
      <c r="C155" s="317" t="s">
        <v>2469</v>
      </c>
      <c r="D155" s="317" t="s">
        <v>1668</v>
      </c>
      <c r="E155" s="317" t="s">
        <v>1669</v>
      </c>
      <c r="F155" s="342" t="s">
        <v>2470</v>
      </c>
      <c r="G155" s="343" t="s">
        <v>1978</v>
      </c>
      <c r="H155" s="319">
        <v>30000</v>
      </c>
      <c r="I155" s="291" t="s">
        <v>127</v>
      </c>
      <c r="J155" s="287"/>
      <c r="K155" s="321"/>
      <c r="L155" s="235">
        <v>45147</v>
      </c>
      <c r="M155" s="235"/>
      <c r="N155" s="286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</row>
    <row r="156" spans="1:115" s="186" customFormat="1" ht="135.75" customHeight="1">
      <c r="A156" s="291">
        <v>124</v>
      </c>
      <c r="B156" s="291"/>
      <c r="C156" s="321" t="s">
        <v>1757</v>
      </c>
      <c r="D156" s="321" t="s">
        <v>1757</v>
      </c>
      <c r="E156" s="321" t="s">
        <v>1758</v>
      </c>
      <c r="F156" s="314" t="s">
        <v>2471</v>
      </c>
      <c r="G156" s="235" t="s">
        <v>1979</v>
      </c>
      <c r="H156" s="344">
        <v>100000</v>
      </c>
      <c r="I156" s="287" t="s">
        <v>127</v>
      </c>
      <c r="J156" s="287"/>
      <c r="K156" s="321"/>
      <c r="L156" s="235">
        <v>45020</v>
      </c>
      <c r="M156" s="235"/>
      <c r="N156" s="286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5"/>
      <c r="DE156" s="185"/>
      <c r="DF156" s="185"/>
      <c r="DG156" s="185"/>
      <c r="DH156" s="185"/>
      <c r="DI156" s="185"/>
      <c r="DJ156" s="185"/>
      <c r="DK156" s="185"/>
    </row>
    <row r="157" spans="1:115" s="186" customFormat="1" ht="45" customHeight="1">
      <c r="A157" s="291">
        <v>125</v>
      </c>
      <c r="B157" s="291"/>
      <c r="C157" s="321" t="s">
        <v>2472</v>
      </c>
      <c r="D157" s="321" t="s">
        <v>2473</v>
      </c>
      <c r="E157" s="321" t="s">
        <v>1759</v>
      </c>
      <c r="F157" s="314" t="s">
        <v>2474</v>
      </c>
      <c r="G157" s="235" t="s">
        <v>1980</v>
      </c>
      <c r="H157" s="344">
        <v>4878</v>
      </c>
      <c r="I157" s="287" t="s">
        <v>127</v>
      </c>
      <c r="J157" s="287"/>
      <c r="K157" s="321"/>
      <c r="L157" s="235">
        <v>45274</v>
      </c>
      <c r="M157" s="235" t="s">
        <v>1760</v>
      </c>
      <c r="N157" s="286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</row>
    <row r="158" spans="1:115" s="186" customFormat="1" ht="57.75" customHeight="1">
      <c r="A158" s="291">
        <v>126</v>
      </c>
      <c r="B158" s="291"/>
      <c r="C158" s="321" t="s">
        <v>2475</v>
      </c>
      <c r="D158" s="321" t="s">
        <v>2476</v>
      </c>
      <c r="E158" s="321" t="s">
        <v>1761</v>
      </c>
      <c r="F158" s="314" t="s">
        <v>2477</v>
      </c>
      <c r="G158" s="235" t="s">
        <v>1981</v>
      </c>
      <c r="H158" s="344">
        <v>9350475</v>
      </c>
      <c r="I158" s="287" t="s">
        <v>127</v>
      </c>
      <c r="J158" s="287"/>
      <c r="K158" s="321"/>
      <c r="L158" s="235">
        <v>45098</v>
      </c>
      <c r="M158" s="235" t="s">
        <v>1762</v>
      </c>
      <c r="N158" s="286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</row>
    <row r="159" spans="1:115" s="186" customFormat="1" ht="68.25" customHeight="1">
      <c r="A159" s="291">
        <v>127</v>
      </c>
      <c r="B159" s="291"/>
      <c r="C159" s="321" t="s">
        <v>2478</v>
      </c>
      <c r="D159" s="321" t="s">
        <v>2479</v>
      </c>
      <c r="E159" s="321" t="s">
        <v>1763</v>
      </c>
      <c r="F159" s="314" t="s">
        <v>2480</v>
      </c>
      <c r="G159" s="235" t="s">
        <v>1982</v>
      </c>
      <c r="H159" s="344">
        <v>30169</v>
      </c>
      <c r="I159" s="287" t="s">
        <v>127</v>
      </c>
      <c r="J159" s="287"/>
      <c r="K159" s="321"/>
      <c r="L159" s="235">
        <v>45274</v>
      </c>
      <c r="M159" s="235" t="s">
        <v>1764</v>
      </c>
      <c r="N159" s="286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185"/>
      <c r="CI159" s="185"/>
      <c r="CJ159" s="185"/>
      <c r="CK159" s="185"/>
      <c r="CL159" s="185"/>
      <c r="CM159" s="185"/>
      <c r="CN159" s="185"/>
      <c r="CO159" s="185"/>
      <c r="CP159" s="185"/>
      <c r="CQ159" s="185"/>
      <c r="CR159" s="185"/>
      <c r="CS159" s="185"/>
      <c r="CT159" s="185"/>
      <c r="CU159" s="185"/>
      <c r="CV159" s="185"/>
      <c r="CW159" s="185"/>
      <c r="CX159" s="185"/>
      <c r="CY159" s="185"/>
      <c r="CZ159" s="185"/>
      <c r="DA159" s="185"/>
      <c r="DB159" s="185"/>
      <c r="DC159" s="185"/>
      <c r="DD159" s="185"/>
      <c r="DE159" s="185"/>
      <c r="DF159" s="185"/>
      <c r="DG159" s="185"/>
      <c r="DH159" s="185"/>
      <c r="DI159" s="185"/>
      <c r="DJ159" s="185"/>
      <c r="DK159" s="185"/>
    </row>
    <row r="160" spans="1:115" s="186" customFormat="1" ht="63.75" customHeight="1">
      <c r="A160" s="291">
        <v>128</v>
      </c>
      <c r="B160" s="291"/>
      <c r="C160" s="321" t="s">
        <v>2481</v>
      </c>
      <c r="D160" s="321" t="s">
        <v>2482</v>
      </c>
      <c r="E160" s="321" t="s">
        <v>1680</v>
      </c>
      <c r="F160" s="314" t="s">
        <v>2483</v>
      </c>
      <c r="G160" s="235" t="s">
        <v>1983</v>
      </c>
      <c r="H160" s="344">
        <v>107000</v>
      </c>
      <c r="I160" s="287" t="s">
        <v>127</v>
      </c>
      <c r="J160" s="287"/>
      <c r="K160" s="321"/>
      <c r="L160" s="235">
        <v>45100</v>
      </c>
      <c r="M160" s="235" t="s">
        <v>1209</v>
      </c>
      <c r="N160" s="286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5"/>
      <c r="BW160" s="185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5"/>
      <c r="CM160" s="185"/>
      <c r="CN160" s="185"/>
      <c r="CO160" s="185"/>
      <c r="CP160" s="185"/>
      <c r="CQ160" s="185"/>
      <c r="CR160" s="185"/>
      <c r="CS160" s="185"/>
      <c r="CT160" s="185"/>
      <c r="CU160" s="185"/>
      <c r="CV160" s="185"/>
      <c r="CW160" s="185"/>
      <c r="CX160" s="185"/>
      <c r="CY160" s="185"/>
      <c r="CZ160" s="185"/>
      <c r="DA160" s="185"/>
      <c r="DB160" s="185"/>
      <c r="DC160" s="185"/>
      <c r="DD160" s="185"/>
      <c r="DE160" s="185"/>
      <c r="DF160" s="185"/>
      <c r="DG160" s="185"/>
      <c r="DH160" s="185"/>
      <c r="DI160" s="185"/>
      <c r="DJ160" s="185"/>
      <c r="DK160" s="185"/>
    </row>
    <row r="161" spans="1:115" s="186" customFormat="1" ht="60" customHeight="1">
      <c r="A161" s="291">
        <v>129</v>
      </c>
      <c r="B161" s="291"/>
      <c r="C161" s="321" t="s">
        <v>2484</v>
      </c>
      <c r="D161" s="321" t="s">
        <v>2466</v>
      </c>
      <c r="E161" s="321" t="s">
        <v>1765</v>
      </c>
      <c r="F161" s="314" t="s">
        <v>2485</v>
      </c>
      <c r="G161" s="235" t="s">
        <v>1984</v>
      </c>
      <c r="H161" s="341">
        <v>975885</v>
      </c>
      <c r="I161" s="287" t="s">
        <v>127</v>
      </c>
      <c r="J161" s="287"/>
      <c r="K161" s="321"/>
      <c r="L161" s="235"/>
      <c r="M161" s="235" t="s">
        <v>1764</v>
      </c>
      <c r="N161" s="286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</row>
    <row r="162" spans="1:115" s="186" customFormat="1" ht="72" customHeight="1">
      <c r="A162" s="291">
        <v>130</v>
      </c>
      <c r="B162" s="291"/>
      <c r="C162" s="321" t="s">
        <v>2486</v>
      </c>
      <c r="D162" s="321" t="s">
        <v>2466</v>
      </c>
      <c r="E162" s="321" t="s">
        <v>1765</v>
      </c>
      <c r="F162" s="314" t="s">
        <v>2487</v>
      </c>
      <c r="G162" s="235" t="s">
        <v>1985</v>
      </c>
      <c r="H162" s="341">
        <v>41277</v>
      </c>
      <c r="I162" s="287" t="s">
        <v>127</v>
      </c>
      <c r="J162" s="287"/>
      <c r="K162" s="321"/>
      <c r="L162" s="235">
        <v>45131</v>
      </c>
      <c r="M162" s="235" t="s">
        <v>1209</v>
      </c>
      <c r="N162" s="286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5"/>
      <c r="BU162" s="185"/>
      <c r="BV162" s="185"/>
      <c r="BW162" s="185"/>
      <c r="BX162" s="185"/>
      <c r="BY162" s="185"/>
      <c r="BZ162" s="185"/>
      <c r="CA162" s="185"/>
      <c r="CB162" s="185"/>
      <c r="CC162" s="185"/>
      <c r="CD162" s="185"/>
      <c r="CE162" s="185"/>
      <c r="CF162" s="185"/>
      <c r="CG162" s="185"/>
      <c r="CH162" s="185"/>
      <c r="CI162" s="185"/>
      <c r="CJ162" s="185"/>
      <c r="CK162" s="185"/>
      <c r="CL162" s="185"/>
      <c r="CM162" s="185"/>
      <c r="CN162" s="185"/>
      <c r="CO162" s="185"/>
      <c r="CP162" s="185"/>
      <c r="CQ162" s="185"/>
      <c r="CR162" s="185"/>
      <c r="CS162" s="185"/>
      <c r="CT162" s="185"/>
      <c r="CU162" s="185"/>
      <c r="CV162" s="185"/>
      <c r="CW162" s="185"/>
      <c r="CX162" s="185"/>
      <c r="CY162" s="185"/>
      <c r="CZ162" s="185"/>
      <c r="DA162" s="185"/>
      <c r="DB162" s="185"/>
      <c r="DC162" s="185"/>
      <c r="DD162" s="185"/>
      <c r="DE162" s="185"/>
      <c r="DF162" s="185"/>
      <c r="DG162" s="185"/>
      <c r="DH162" s="185"/>
      <c r="DI162" s="185"/>
      <c r="DJ162" s="185"/>
      <c r="DK162" s="185"/>
    </row>
    <row r="163" spans="1:115" s="186" customFormat="1" ht="57.75" customHeight="1">
      <c r="A163" s="291">
        <v>131</v>
      </c>
      <c r="B163" s="291"/>
      <c r="C163" s="321" t="s">
        <v>2488</v>
      </c>
      <c r="D163" s="321" t="s">
        <v>2489</v>
      </c>
      <c r="E163" s="321" t="s">
        <v>1766</v>
      </c>
      <c r="F163" s="314" t="s">
        <v>2490</v>
      </c>
      <c r="G163" s="235" t="s">
        <v>1986</v>
      </c>
      <c r="H163" s="344">
        <v>7650</v>
      </c>
      <c r="I163" s="287" t="s">
        <v>127</v>
      </c>
      <c r="J163" s="287"/>
      <c r="K163" s="321"/>
      <c r="L163" s="235">
        <v>45133</v>
      </c>
      <c r="M163" s="235" t="s">
        <v>1209</v>
      </c>
      <c r="N163" s="286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  <c r="BW163" s="185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  <c r="DB163" s="185"/>
      <c r="DC163" s="185"/>
      <c r="DD163" s="185"/>
      <c r="DE163" s="185"/>
      <c r="DF163" s="185"/>
      <c r="DG163" s="185"/>
      <c r="DH163" s="185"/>
      <c r="DI163" s="185"/>
      <c r="DJ163" s="185"/>
      <c r="DK163" s="185"/>
    </row>
    <row r="164" spans="1:115" s="186" customFormat="1" ht="54" customHeight="1">
      <c r="A164" s="291">
        <v>132</v>
      </c>
      <c r="B164" s="291"/>
      <c r="C164" s="345" t="s">
        <v>2491</v>
      </c>
      <c r="D164" s="345" t="s">
        <v>2492</v>
      </c>
      <c r="E164" s="345" t="s">
        <v>1802</v>
      </c>
      <c r="F164" s="314" t="s">
        <v>2493</v>
      </c>
      <c r="G164" s="314" t="s">
        <v>2494</v>
      </c>
      <c r="H164" s="346">
        <v>53125</v>
      </c>
      <c r="I164" s="287" t="s">
        <v>127</v>
      </c>
      <c r="J164" s="287"/>
      <c r="K164" s="321"/>
      <c r="L164" s="235">
        <v>45160</v>
      </c>
      <c r="M164" s="235" t="s">
        <v>1209</v>
      </c>
      <c r="N164" s="286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5"/>
      <c r="DH164" s="185"/>
      <c r="DI164" s="185"/>
      <c r="DJ164" s="185"/>
      <c r="DK164" s="185"/>
    </row>
    <row r="165" spans="1:115" s="186" customFormat="1" ht="54" customHeight="1">
      <c r="A165" s="291">
        <v>133</v>
      </c>
      <c r="B165" s="291"/>
      <c r="C165" s="345" t="s">
        <v>2495</v>
      </c>
      <c r="D165" s="347" t="s">
        <v>2492</v>
      </c>
      <c r="E165" s="348" t="s">
        <v>1803</v>
      </c>
      <c r="F165" s="349" t="s">
        <v>2496</v>
      </c>
      <c r="G165" s="349" t="s">
        <v>2497</v>
      </c>
      <c r="H165" s="346">
        <v>1642075</v>
      </c>
      <c r="I165" s="287" t="s">
        <v>127</v>
      </c>
      <c r="J165" s="287"/>
      <c r="K165" s="321"/>
      <c r="L165" s="235">
        <v>45160</v>
      </c>
      <c r="M165" s="235" t="s">
        <v>1764</v>
      </c>
      <c r="N165" s="286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5"/>
      <c r="BF165" s="185"/>
      <c r="BG165" s="185"/>
      <c r="BH165" s="185"/>
      <c r="BI165" s="185"/>
      <c r="BJ165" s="185"/>
      <c r="BK165" s="185"/>
      <c r="BL165" s="185"/>
      <c r="BM165" s="185"/>
      <c r="BN165" s="185"/>
      <c r="BO165" s="185"/>
      <c r="BP165" s="185"/>
      <c r="BQ165" s="185"/>
      <c r="BR165" s="185"/>
      <c r="BS165" s="185"/>
      <c r="BT165" s="185"/>
      <c r="BU165" s="185"/>
      <c r="BV165" s="185"/>
      <c r="BW165" s="185"/>
      <c r="BX165" s="185"/>
      <c r="BY165" s="185"/>
      <c r="BZ165" s="185"/>
      <c r="CA165" s="185"/>
      <c r="CB165" s="185"/>
      <c r="CC165" s="185"/>
      <c r="CD165" s="185"/>
      <c r="CE165" s="185"/>
      <c r="CF165" s="185"/>
      <c r="CG165" s="185"/>
      <c r="CH165" s="185"/>
      <c r="CI165" s="185"/>
      <c r="CJ165" s="185"/>
      <c r="CK165" s="185"/>
      <c r="CL165" s="185"/>
      <c r="CM165" s="185"/>
      <c r="CN165" s="185"/>
      <c r="CO165" s="185"/>
      <c r="CP165" s="185"/>
      <c r="CQ165" s="185"/>
      <c r="CR165" s="185"/>
      <c r="CS165" s="185"/>
      <c r="CT165" s="185"/>
      <c r="CU165" s="185"/>
      <c r="CV165" s="185"/>
      <c r="CW165" s="185"/>
      <c r="CX165" s="185"/>
      <c r="CY165" s="185"/>
      <c r="CZ165" s="185"/>
      <c r="DA165" s="185"/>
      <c r="DB165" s="185"/>
      <c r="DC165" s="185"/>
      <c r="DD165" s="185"/>
      <c r="DE165" s="185"/>
      <c r="DF165" s="185"/>
      <c r="DG165" s="185"/>
      <c r="DH165" s="185"/>
      <c r="DI165" s="185"/>
      <c r="DJ165" s="185"/>
      <c r="DK165" s="185"/>
    </row>
    <row r="166" spans="1:115" s="186" customFormat="1" ht="54" customHeight="1">
      <c r="A166" s="291">
        <v>134</v>
      </c>
      <c r="B166" s="291"/>
      <c r="C166" s="345" t="s">
        <v>2495</v>
      </c>
      <c r="D166" s="350" t="s">
        <v>2492</v>
      </c>
      <c r="E166" s="351" t="s">
        <v>1803</v>
      </c>
      <c r="F166" s="352" t="s">
        <v>2498</v>
      </c>
      <c r="G166" s="352" t="s">
        <v>2499</v>
      </c>
      <c r="H166" s="346">
        <v>61262</v>
      </c>
      <c r="I166" s="287" t="s">
        <v>127</v>
      </c>
      <c r="J166" s="287"/>
      <c r="K166" s="321"/>
      <c r="L166" s="235">
        <v>45160</v>
      </c>
      <c r="M166" s="235" t="s">
        <v>1209</v>
      </c>
      <c r="N166" s="286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185"/>
      <c r="BF166" s="185"/>
      <c r="BG166" s="185"/>
      <c r="BH166" s="185"/>
      <c r="BI166" s="185"/>
      <c r="BJ166" s="185"/>
      <c r="BK166" s="185"/>
      <c r="BL166" s="185"/>
      <c r="BM166" s="185"/>
      <c r="BN166" s="185"/>
      <c r="BO166" s="185"/>
      <c r="BP166" s="185"/>
      <c r="BQ166" s="185"/>
      <c r="BR166" s="185"/>
      <c r="BS166" s="185"/>
      <c r="BT166" s="185"/>
      <c r="BU166" s="185"/>
      <c r="BV166" s="185"/>
      <c r="BW166" s="185"/>
      <c r="BX166" s="185"/>
      <c r="BY166" s="185"/>
      <c r="BZ166" s="185"/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  <c r="CK166" s="185"/>
      <c r="CL166" s="185"/>
      <c r="CM166" s="185"/>
      <c r="CN166" s="185"/>
      <c r="CO166" s="185"/>
      <c r="CP166" s="185"/>
      <c r="CQ166" s="185"/>
      <c r="CR166" s="185"/>
      <c r="CS166" s="185"/>
      <c r="CT166" s="185"/>
      <c r="CU166" s="185"/>
      <c r="CV166" s="185"/>
      <c r="CW166" s="185"/>
      <c r="CX166" s="185"/>
      <c r="CY166" s="185"/>
      <c r="CZ166" s="185"/>
      <c r="DA166" s="185"/>
      <c r="DB166" s="185"/>
      <c r="DC166" s="185"/>
      <c r="DD166" s="185"/>
      <c r="DE166" s="185"/>
      <c r="DF166" s="185"/>
      <c r="DG166" s="185"/>
      <c r="DH166" s="185"/>
      <c r="DI166" s="185"/>
      <c r="DJ166" s="185"/>
      <c r="DK166" s="185"/>
    </row>
    <row r="167" spans="1:115" s="186" customFormat="1" ht="54" customHeight="1">
      <c r="A167" s="291">
        <v>135</v>
      </c>
      <c r="B167" s="291"/>
      <c r="C167" s="345" t="s">
        <v>2578</v>
      </c>
      <c r="D167" s="350" t="s">
        <v>2579</v>
      </c>
      <c r="E167" s="351" t="s">
        <v>2580</v>
      </c>
      <c r="F167" s="352" t="s">
        <v>2581</v>
      </c>
      <c r="G167" s="352" t="s">
        <v>2582</v>
      </c>
      <c r="H167" s="346">
        <v>29842</v>
      </c>
      <c r="I167" s="287" t="s">
        <v>127</v>
      </c>
      <c r="J167" s="287"/>
      <c r="K167" s="321"/>
      <c r="L167" s="235">
        <v>45160</v>
      </c>
      <c r="M167" s="235" t="s">
        <v>1209</v>
      </c>
      <c r="N167" s="286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5"/>
      <c r="BF167" s="185"/>
      <c r="BG167" s="185"/>
      <c r="BH167" s="185"/>
      <c r="BI167" s="185"/>
      <c r="BJ167" s="185"/>
      <c r="BK167" s="185"/>
      <c r="BL167" s="185"/>
      <c r="BM167" s="185"/>
      <c r="BN167" s="185"/>
      <c r="BO167" s="185"/>
      <c r="BP167" s="185"/>
      <c r="BQ167" s="185"/>
      <c r="BR167" s="185"/>
      <c r="BS167" s="185"/>
      <c r="BT167" s="185"/>
      <c r="BU167" s="185"/>
      <c r="BV167" s="185"/>
      <c r="BW167" s="185"/>
      <c r="BX167" s="185"/>
      <c r="BY167" s="185"/>
      <c r="BZ167" s="185"/>
      <c r="CA167" s="185"/>
      <c r="CB167" s="185"/>
      <c r="CC167" s="185"/>
      <c r="CD167" s="185"/>
      <c r="CE167" s="185"/>
      <c r="CF167" s="185"/>
      <c r="CG167" s="185"/>
      <c r="CH167" s="185"/>
      <c r="CI167" s="185"/>
      <c r="CJ167" s="185"/>
      <c r="CK167" s="185"/>
      <c r="CL167" s="185"/>
      <c r="CM167" s="185"/>
      <c r="CN167" s="185"/>
      <c r="CO167" s="185"/>
      <c r="CP167" s="185"/>
      <c r="CQ167" s="185"/>
      <c r="CR167" s="185"/>
      <c r="CS167" s="185"/>
      <c r="CT167" s="185"/>
      <c r="CU167" s="185"/>
      <c r="CV167" s="185"/>
      <c r="CW167" s="185"/>
      <c r="CX167" s="185"/>
      <c r="CY167" s="185"/>
      <c r="CZ167" s="185"/>
      <c r="DA167" s="185"/>
      <c r="DB167" s="185"/>
      <c r="DC167" s="185"/>
      <c r="DD167" s="185"/>
      <c r="DE167" s="185"/>
      <c r="DF167" s="185"/>
      <c r="DG167" s="185"/>
      <c r="DH167" s="185"/>
      <c r="DI167" s="185"/>
      <c r="DJ167" s="185"/>
      <c r="DK167" s="185"/>
    </row>
    <row r="168" spans="1:115" s="186" customFormat="1" ht="54" customHeight="1">
      <c r="A168" s="291">
        <v>136</v>
      </c>
      <c r="B168" s="291"/>
      <c r="C168" s="345" t="s">
        <v>2583</v>
      </c>
      <c r="D168" s="350" t="s">
        <v>2584</v>
      </c>
      <c r="E168" s="351" t="s">
        <v>2585</v>
      </c>
      <c r="F168" s="352" t="s">
        <v>2586</v>
      </c>
      <c r="G168" s="352" t="s">
        <v>2587</v>
      </c>
      <c r="H168" s="346">
        <v>13526</v>
      </c>
      <c r="I168" s="287" t="s">
        <v>127</v>
      </c>
      <c r="J168" s="287"/>
      <c r="K168" s="321"/>
      <c r="L168" s="235">
        <v>45153</v>
      </c>
      <c r="M168" s="235" t="s">
        <v>1762</v>
      </c>
      <c r="N168" s="286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5"/>
      <c r="BS168" s="185"/>
      <c r="BT168" s="185"/>
      <c r="BU168" s="185"/>
      <c r="BV168" s="185"/>
      <c r="BW168" s="185"/>
      <c r="BX168" s="185"/>
      <c r="BY168" s="185"/>
      <c r="BZ168" s="185"/>
      <c r="CA168" s="185"/>
      <c r="CB168" s="185"/>
      <c r="CC168" s="185"/>
      <c r="CD168" s="185"/>
      <c r="CE168" s="185"/>
      <c r="CF168" s="185"/>
      <c r="CG168" s="185"/>
      <c r="CH168" s="185"/>
      <c r="CI168" s="185"/>
      <c r="CJ168" s="185"/>
      <c r="CK168" s="185"/>
      <c r="CL168" s="185"/>
      <c r="CM168" s="185"/>
      <c r="CN168" s="185"/>
      <c r="CO168" s="185"/>
      <c r="CP168" s="185"/>
      <c r="CQ168" s="185"/>
      <c r="CR168" s="185"/>
      <c r="CS168" s="185"/>
      <c r="CT168" s="185"/>
      <c r="CU168" s="185"/>
      <c r="CV168" s="185"/>
      <c r="CW168" s="185"/>
      <c r="CX168" s="185"/>
      <c r="CY168" s="185"/>
      <c r="CZ168" s="185"/>
      <c r="DA168" s="185"/>
      <c r="DB168" s="185"/>
      <c r="DC168" s="185"/>
      <c r="DD168" s="185"/>
      <c r="DE168" s="185"/>
      <c r="DF168" s="185"/>
      <c r="DG168" s="185"/>
      <c r="DH168" s="185"/>
      <c r="DI168" s="185"/>
      <c r="DJ168" s="185"/>
      <c r="DK168" s="185"/>
    </row>
    <row r="169" spans="1:115" s="186" customFormat="1" ht="54" customHeight="1">
      <c r="A169" s="291">
        <v>137</v>
      </c>
      <c r="B169" s="291"/>
      <c r="C169" s="345" t="s">
        <v>2491</v>
      </c>
      <c r="D169" s="350" t="s">
        <v>2588</v>
      </c>
      <c r="E169" s="351" t="s">
        <v>1802</v>
      </c>
      <c r="F169" s="352" t="s">
        <v>2589</v>
      </c>
      <c r="G169" s="352" t="s">
        <v>2590</v>
      </c>
      <c r="H169" s="346">
        <v>1370837</v>
      </c>
      <c r="I169" s="287" t="s">
        <v>127</v>
      </c>
      <c r="J169" s="287"/>
      <c r="K169" s="321"/>
      <c r="L169" s="235">
        <v>45319</v>
      </c>
      <c r="M169" s="235" t="s">
        <v>2591</v>
      </c>
      <c r="N169" s="286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5"/>
      <c r="CP169" s="185"/>
      <c r="CQ169" s="185"/>
      <c r="CR169" s="185"/>
      <c r="CS169" s="185"/>
      <c r="CT169" s="185"/>
      <c r="CU169" s="185"/>
      <c r="CV169" s="185"/>
      <c r="CW169" s="185"/>
      <c r="CX169" s="185"/>
      <c r="CY169" s="185"/>
      <c r="CZ169" s="185"/>
      <c r="DA169" s="185"/>
      <c r="DB169" s="185"/>
      <c r="DC169" s="185"/>
      <c r="DD169" s="185"/>
      <c r="DE169" s="185"/>
      <c r="DF169" s="185"/>
      <c r="DG169" s="185"/>
      <c r="DH169" s="185"/>
      <c r="DI169" s="185"/>
      <c r="DJ169" s="185"/>
      <c r="DK169" s="185"/>
    </row>
    <row r="170" spans="1:115" s="186" customFormat="1" ht="54" customHeight="1">
      <c r="A170" s="291">
        <v>138</v>
      </c>
      <c r="B170" s="291"/>
      <c r="C170" s="321" t="s">
        <v>2606</v>
      </c>
      <c r="D170" s="321" t="s">
        <v>2607</v>
      </c>
      <c r="E170" s="321" t="s">
        <v>2608</v>
      </c>
      <c r="F170" s="314" t="s">
        <v>2609</v>
      </c>
      <c r="G170" s="314" t="s">
        <v>2610</v>
      </c>
      <c r="H170" s="341">
        <v>77502</v>
      </c>
      <c r="I170" s="287" t="s">
        <v>127</v>
      </c>
      <c r="J170" s="287"/>
      <c r="K170" s="321"/>
      <c r="L170" s="235"/>
      <c r="M170" s="235" t="s">
        <v>1764</v>
      </c>
      <c r="N170" s="286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5"/>
      <c r="CP170" s="185"/>
      <c r="CQ170" s="185"/>
      <c r="CR170" s="185"/>
      <c r="CS170" s="185"/>
      <c r="CT170" s="185"/>
      <c r="CU170" s="185"/>
      <c r="CV170" s="185"/>
      <c r="CW170" s="185"/>
      <c r="CX170" s="185"/>
      <c r="CY170" s="185"/>
      <c r="CZ170" s="185"/>
      <c r="DA170" s="185"/>
      <c r="DB170" s="185"/>
      <c r="DC170" s="185"/>
      <c r="DD170" s="185"/>
      <c r="DE170" s="185"/>
      <c r="DF170" s="185"/>
      <c r="DG170" s="185"/>
      <c r="DH170" s="185"/>
      <c r="DI170" s="185"/>
      <c r="DJ170" s="185"/>
      <c r="DK170" s="185"/>
    </row>
    <row r="171" spans="1:115" s="186" customFormat="1" ht="54" customHeight="1">
      <c r="A171" s="291">
        <v>139</v>
      </c>
      <c r="B171" s="291"/>
      <c r="C171" s="353" t="s">
        <v>2593</v>
      </c>
      <c r="D171" s="321" t="s">
        <v>2594</v>
      </c>
      <c r="E171" s="353" t="s">
        <v>2595</v>
      </c>
      <c r="F171" s="354" t="s">
        <v>2611</v>
      </c>
      <c r="G171" s="403" t="s">
        <v>2612</v>
      </c>
      <c r="H171" s="355">
        <v>113289</v>
      </c>
      <c r="I171" s="287" t="s">
        <v>127</v>
      </c>
      <c r="J171" s="287"/>
      <c r="K171" s="321"/>
      <c r="L171" s="235"/>
      <c r="M171" s="235" t="s">
        <v>1764</v>
      </c>
      <c r="N171" s="286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  <c r="BW171" s="185"/>
      <c r="BX171" s="185"/>
      <c r="BY171" s="185"/>
      <c r="BZ171" s="185"/>
      <c r="CA171" s="185"/>
      <c r="CB171" s="185"/>
      <c r="CC171" s="185"/>
      <c r="CD171" s="185"/>
      <c r="CE171" s="185"/>
      <c r="CF171" s="185"/>
      <c r="CG171" s="185"/>
      <c r="CH171" s="185"/>
      <c r="CI171" s="185"/>
      <c r="CJ171" s="185"/>
      <c r="CK171" s="185"/>
      <c r="CL171" s="185"/>
      <c r="CM171" s="185"/>
      <c r="CN171" s="185"/>
      <c r="CO171" s="185"/>
      <c r="CP171" s="185"/>
      <c r="CQ171" s="185"/>
      <c r="CR171" s="185"/>
      <c r="CS171" s="185"/>
      <c r="CT171" s="185"/>
      <c r="CU171" s="185"/>
      <c r="CV171" s="185"/>
      <c r="CW171" s="185"/>
      <c r="CX171" s="185"/>
      <c r="CY171" s="185"/>
      <c r="CZ171" s="185"/>
      <c r="DA171" s="185"/>
      <c r="DB171" s="185"/>
      <c r="DC171" s="185"/>
      <c r="DD171" s="185"/>
      <c r="DE171" s="185"/>
      <c r="DF171" s="185"/>
      <c r="DG171" s="185"/>
      <c r="DH171" s="185"/>
      <c r="DI171" s="185"/>
      <c r="DJ171" s="185"/>
      <c r="DK171" s="185"/>
    </row>
    <row r="172" spans="1:115" s="186" customFormat="1" ht="61.5" customHeight="1">
      <c r="A172" s="291" t="s">
        <v>2613</v>
      </c>
      <c r="B172" s="291"/>
      <c r="C172" s="321" t="s">
        <v>1047</v>
      </c>
      <c r="D172" s="321" t="s">
        <v>2500</v>
      </c>
      <c r="E172" s="321" t="s">
        <v>1743</v>
      </c>
      <c r="F172" s="314"/>
      <c r="G172" s="314"/>
      <c r="H172" s="344">
        <v>1640953</v>
      </c>
      <c r="I172" s="287"/>
      <c r="J172" s="287"/>
      <c r="K172" s="321"/>
      <c r="L172" s="235"/>
      <c r="M172" s="235"/>
      <c r="N172" s="286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5"/>
      <c r="BI172" s="185"/>
      <c r="BJ172" s="185"/>
      <c r="BK172" s="185"/>
      <c r="BL172" s="185"/>
      <c r="BM172" s="185"/>
      <c r="BN172" s="185"/>
      <c r="BO172" s="185"/>
      <c r="BP172" s="185"/>
      <c r="BQ172" s="185"/>
      <c r="BR172" s="185"/>
      <c r="BS172" s="185"/>
      <c r="BT172" s="185"/>
      <c r="BU172" s="185"/>
      <c r="BV172" s="185"/>
      <c r="BW172" s="185"/>
      <c r="BX172" s="185"/>
      <c r="BY172" s="185"/>
      <c r="BZ172" s="185"/>
      <c r="CA172" s="185"/>
      <c r="CB172" s="185"/>
      <c r="CC172" s="185"/>
      <c r="CD172" s="185"/>
      <c r="CE172" s="185"/>
      <c r="CF172" s="185"/>
      <c r="CG172" s="185"/>
      <c r="CH172" s="185"/>
      <c r="CI172" s="185"/>
      <c r="CJ172" s="185"/>
      <c r="CK172" s="185"/>
      <c r="CL172" s="185"/>
      <c r="CM172" s="185"/>
      <c r="CN172" s="185"/>
      <c r="CO172" s="185"/>
      <c r="CP172" s="185"/>
      <c r="CQ172" s="185"/>
      <c r="CR172" s="185"/>
      <c r="CS172" s="185"/>
      <c r="CT172" s="185"/>
      <c r="CU172" s="185"/>
      <c r="CV172" s="185"/>
      <c r="CW172" s="185"/>
      <c r="CX172" s="185"/>
      <c r="CY172" s="185"/>
      <c r="CZ172" s="185"/>
      <c r="DA172" s="185"/>
      <c r="DB172" s="185"/>
      <c r="DC172" s="185"/>
      <c r="DD172" s="185"/>
      <c r="DE172" s="185"/>
      <c r="DF172" s="185"/>
      <c r="DG172" s="185"/>
      <c r="DH172" s="185"/>
      <c r="DI172" s="185"/>
      <c r="DJ172" s="185"/>
      <c r="DK172" s="185"/>
    </row>
    <row r="173" spans="1:115" s="186" customFormat="1" ht="62.25" customHeight="1">
      <c r="A173" s="291" t="s">
        <v>2613</v>
      </c>
      <c r="B173" s="291"/>
      <c r="C173" s="321" t="s">
        <v>2501</v>
      </c>
      <c r="D173" s="321" t="s">
        <v>2502</v>
      </c>
      <c r="E173" s="321" t="s">
        <v>1744</v>
      </c>
      <c r="F173" s="314"/>
      <c r="G173" s="314"/>
      <c r="H173" s="344">
        <v>55555</v>
      </c>
      <c r="I173" s="287"/>
      <c r="J173" s="287"/>
      <c r="K173" s="321"/>
      <c r="L173" s="235"/>
      <c r="M173" s="235"/>
      <c r="N173" s="286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5"/>
      <c r="BN173" s="185"/>
      <c r="BO173" s="185"/>
      <c r="BP173" s="185"/>
      <c r="BQ173" s="185"/>
      <c r="BR173" s="185"/>
      <c r="BS173" s="185"/>
      <c r="BT173" s="185"/>
      <c r="BU173" s="185"/>
      <c r="BV173" s="185"/>
      <c r="BW173" s="185"/>
      <c r="BX173" s="185"/>
      <c r="BY173" s="185"/>
      <c r="BZ173" s="185"/>
      <c r="CA173" s="185"/>
      <c r="CB173" s="185"/>
      <c r="CC173" s="185"/>
      <c r="CD173" s="185"/>
      <c r="CE173" s="185"/>
      <c r="CF173" s="185"/>
      <c r="CG173" s="185"/>
      <c r="CH173" s="185"/>
      <c r="CI173" s="185"/>
      <c r="CJ173" s="185"/>
      <c r="CK173" s="185"/>
      <c r="CL173" s="185"/>
      <c r="CM173" s="185"/>
      <c r="CN173" s="185"/>
      <c r="CO173" s="185"/>
      <c r="CP173" s="185"/>
      <c r="CQ173" s="185"/>
      <c r="CR173" s="185"/>
      <c r="CS173" s="185"/>
      <c r="CT173" s="185"/>
      <c r="CU173" s="185"/>
      <c r="CV173" s="185"/>
      <c r="CW173" s="185"/>
      <c r="CX173" s="185"/>
      <c r="CY173" s="185"/>
      <c r="CZ173" s="185"/>
      <c r="DA173" s="185"/>
      <c r="DB173" s="185"/>
      <c r="DC173" s="185"/>
      <c r="DD173" s="185"/>
      <c r="DE173" s="185"/>
      <c r="DF173" s="185"/>
      <c r="DG173" s="185"/>
      <c r="DH173" s="185"/>
      <c r="DI173" s="185"/>
      <c r="DJ173" s="185"/>
      <c r="DK173" s="185"/>
    </row>
    <row r="174" spans="1:115" s="186" customFormat="1" ht="45.75" customHeight="1">
      <c r="A174" s="291" t="s">
        <v>2613</v>
      </c>
      <c r="B174" s="291"/>
      <c r="C174" s="226" t="s">
        <v>2468</v>
      </c>
      <c r="D174" s="226" t="s">
        <v>2592</v>
      </c>
      <c r="E174" s="226" t="s">
        <v>1746</v>
      </c>
      <c r="F174" s="235"/>
      <c r="G174" s="341"/>
      <c r="H174" s="328">
        <v>158470</v>
      </c>
      <c r="I174" s="287"/>
      <c r="J174" s="287"/>
      <c r="K174" s="321"/>
      <c r="L174" s="235"/>
      <c r="M174" s="235"/>
      <c r="N174" s="286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  <c r="BW174" s="185"/>
      <c r="BX174" s="185"/>
      <c r="BY174" s="185"/>
      <c r="BZ174" s="185"/>
      <c r="CA174" s="185"/>
      <c r="CB174" s="185"/>
      <c r="CC174" s="185"/>
      <c r="CD174" s="185"/>
      <c r="CE174" s="185"/>
      <c r="CF174" s="185"/>
      <c r="CG174" s="185"/>
      <c r="CH174" s="185"/>
      <c r="CI174" s="185"/>
      <c r="CJ174" s="185"/>
      <c r="CK174" s="185"/>
      <c r="CL174" s="185"/>
      <c r="CM174" s="185"/>
      <c r="CN174" s="185"/>
      <c r="CO174" s="185"/>
      <c r="CP174" s="185"/>
      <c r="CQ174" s="185"/>
      <c r="CR174" s="185"/>
      <c r="CS174" s="185"/>
      <c r="CT174" s="185"/>
      <c r="CU174" s="185"/>
      <c r="CV174" s="185"/>
      <c r="CW174" s="185"/>
      <c r="CX174" s="185"/>
      <c r="CY174" s="185"/>
      <c r="CZ174" s="185"/>
      <c r="DA174" s="185"/>
      <c r="DB174" s="185"/>
      <c r="DC174" s="185"/>
      <c r="DD174" s="185"/>
      <c r="DE174" s="185"/>
      <c r="DF174" s="185"/>
      <c r="DG174" s="185"/>
      <c r="DH174" s="185"/>
      <c r="DI174" s="185"/>
      <c r="DJ174" s="185"/>
      <c r="DK174" s="185"/>
    </row>
    <row r="175" spans="1:109" s="77" customFormat="1" ht="23.25" customHeight="1">
      <c r="A175" s="81"/>
      <c r="B175" s="417" t="s">
        <v>1987</v>
      </c>
      <c r="C175" s="417"/>
      <c r="D175" s="82"/>
      <c r="E175" s="82"/>
      <c r="F175" s="82"/>
      <c r="G175" s="82"/>
      <c r="H175" s="197">
        <f>SUM(H176:H317)</f>
        <v>15398711</v>
      </c>
      <c r="I175" s="83"/>
      <c r="J175" s="83"/>
      <c r="K175" s="83"/>
      <c r="L175" s="82"/>
      <c r="M175" s="84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</row>
    <row r="176" spans="1:108" s="165" customFormat="1" ht="49.5" customHeight="1">
      <c r="A176" s="356">
        <v>1</v>
      </c>
      <c r="B176" s="357"/>
      <c r="C176" s="358" t="s">
        <v>231</v>
      </c>
      <c r="D176" s="356" t="s">
        <v>206</v>
      </c>
      <c r="E176" s="356" t="s">
        <v>207</v>
      </c>
      <c r="F176" s="356" t="s">
        <v>208</v>
      </c>
      <c r="G176" s="356" t="s">
        <v>1988</v>
      </c>
      <c r="H176" s="359">
        <v>5000</v>
      </c>
      <c r="I176" s="356" t="s">
        <v>127</v>
      </c>
      <c r="J176" s="356"/>
      <c r="K176" s="356"/>
      <c r="L176" s="360">
        <v>42985</v>
      </c>
      <c r="M176" s="356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7"/>
      <c r="CU176" s="167"/>
      <c r="CV176" s="167"/>
      <c r="CW176" s="167"/>
      <c r="CX176" s="167"/>
      <c r="CY176" s="167"/>
      <c r="CZ176" s="167"/>
      <c r="DA176" s="167"/>
      <c r="DB176" s="167"/>
      <c r="DC176" s="167"/>
      <c r="DD176" s="167"/>
    </row>
    <row r="177" spans="1:108" s="165" customFormat="1" ht="49.5" customHeight="1">
      <c r="A177" s="356">
        <v>2</v>
      </c>
      <c r="B177" s="357"/>
      <c r="C177" s="358" t="s">
        <v>209</v>
      </c>
      <c r="D177" s="356" t="s">
        <v>210</v>
      </c>
      <c r="E177" s="356" t="s">
        <v>211</v>
      </c>
      <c r="F177" s="356" t="s">
        <v>212</v>
      </c>
      <c r="G177" s="356" t="s">
        <v>1989</v>
      </c>
      <c r="H177" s="359">
        <v>5200</v>
      </c>
      <c r="I177" s="356" t="s">
        <v>127</v>
      </c>
      <c r="J177" s="356"/>
      <c r="K177" s="356"/>
      <c r="L177" s="360">
        <v>42230</v>
      </c>
      <c r="M177" s="356" t="s">
        <v>698</v>
      </c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7"/>
      <c r="BX177" s="167"/>
      <c r="BY177" s="167"/>
      <c r="BZ177" s="167"/>
      <c r="CA177" s="167"/>
      <c r="CB177" s="167"/>
      <c r="CC177" s="167"/>
      <c r="CD177" s="167"/>
      <c r="CE177" s="167"/>
      <c r="CF177" s="167"/>
      <c r="CG177" s="167"/>
      <c r="CH177" s="167"/>
      <c r="CI177" s="167"/>
      <c r="CJ177" s="167"/>
      <c r="CK177" s="167"/>
      <c r="CL177" s="167"/>
      <c r="CM177" s="167"/>
      <c r="CN177" s="167"/>
      <c r="CO177" s="167"/>
      <c r="CP177" s="167"/>
      <c r="CQ177" s="167"/>
      <c r="CR177" s="167"/>
      <c r="CS177" s="167"/>
      <c r="CT177" s="167"/>
      <c r="CU177" s="167"/>
      <c r="CV177" s="167"/>
      <c r="CW177" s="167"/>
      <c r="CX177" s="167"/>
      <c r="CY177" s="167"/>
      <c r="CZ177" s="167"/>
      <c r="DA177" s="167"/>
      <c r="DB177" s="167"/>
      <c r="DC177" s="167"/>
      <c r="DD177" s="167"/>
    </row>
    <row r="178" spans="1:108" s="165" customFormat="1" ht="49.5" customHeight="1">
      <c r="A178" s="356">
        <v>3</v>
      </c>
      <c r="B178" s="357"/>
      <c r="C178" s="358" t="s">
        <v>234</v>
      </c>
      <c r="D178" s="356" t="s">
        <v>213</v>
      </c>
      <c r="E178" s="356" t="s">
        <v>214</v>
      </c>
      <c r="F178" s="356" t="s">
        <v>215</v>
      </c>
      <c r="G178" s="356" t="s">
        <v>1990</v>
      </c>
      <c r="H178" s="359">
        <v>5000</v>
      </c>
      <c r="I178" s="356" t="s">
        <v>127</v>
      </c>
      <c r="J178" s="356"/>
      <c r="K178" s="356"/>
      <c r="L178" s="360">
        <v>42867</v>
      </c>
      <c r="M178" s="356" t="s">
        <v>698</v>
      </c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7"/>
      <c r="BX178" s="167"/>
      <c r="BY178" s="167"/>
      <c r="BZ178" s="167"/>
      <c r="CA178" s="167"/>
      <c r="CB178" s="167"/>
      <c r="CC178" s="167"/>
      <c r="CD178" s="167"/>
      <c r="CE178" s="167"/>
      <c r="CF178" s="167"/>
      <c r="CG178" s="167"/>
      <c r="CH178" s="167"/>
      <c r="CI178" s="167"/>
      <c r="CJ178" s="167"/>
      <c r="CK178" s="167"/>
      <c r="CL178" s="167"/>
      <c r="CM178" s="167"/>
      <c r="CN178" s="167"/>
      <c r="CO178" s="167"/>
      <c r="CP178" s="167"/>
      <c r="CQ178" s="167"/>
      <c r="CR178" s="167"/>
      <c r="CS178" s="167"/>
      <c r="CT178" s="167"/>
      <c r="CU178" s="167"/>
      <c r="CV178" s="167"/>
      <c r="CW178" s="167"/>
      <c r="CX178" s="167"/>
      <c r="CY178" s="167"/>
      <c r="CZ178" s="167"/>
      <c r="DA178" s="167"/>
      <c r="DB178" s="167"/>
      <c r="DC178" s="167"/>
      <c r="DD178" s="167"/>
    </row>
    <row r="179" spans="1:108" s="165" customFormat="1" ht="49.5" customHeight="1">
      <c r="A179" s="356">
        <v>4</v>
      </c>
      <c r="B179" s="361"/>
      <c r="C179" s="362" t="s">
        <v>230</v>
      </c>
      <c r="D179" s="356" t="s">
        <v>216</v>
      </c>
      <c r="E179" s="356" t="s">
        <v>217</v>
      </c>
      <c r="F179" s="356" t="s">
        <v>218</v>
      </c>
      <c r="G179" s="356" t="s">
        <v>1991</v>
      </c>
      <c r="H179" s="359">
        <v>10400</v>
      </c>
      <c r="I179" s="356" t="s">
        <v>127</v>
      </c>
      <c r="J179" s="356"/>
      <c r="K179" s="356"/>
      <c r="L179" s="360">
        <v>42865</v>
      </c>
      <c r="M179" s="356" t="s">
        <v>696</v>
      </c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7"/>
      <c r="CU179" s="167"/>
      <c r="CV179" s="167"/>
      <c r="CW179" s="167"/>
      <c r="CX179" s="167"/>
      <c r="CY179" s="167"/>
      <c r="CZ179" s="167"/>
      <c r="DA179" s="167"/>
      <c r="DB179" s="167"/>
      <c r="DC179" s="167"/>
      <c r="DD179" s="167"/>
    </row>
    <row r="180" spans="1:108" s="165" customFormat="1" ht="49.5" customHeight="1">
      <c r="A180" s="356">
        <v>5</v>
      </c>
      <c r="B180" s="357"/>
      <c r="C180" s="358" t="s">
        <v>231</v>
      </c>
      <c r="D180" s="356" t="s">
        <v>219</v>
      </c>
      <c r="E180" s="356" t="s">
        <v>221</v>
      </c>
      <c r="F180" s="356" t="s">
        <v>222</v>
      </c>
      <c r="G180" s="356" t="s">
        <v>1992</v>
      </c>
      <c r="H180" s="359">
        <v>3200</v>
      </c>
      <c r="I180" s="356" t="s">
        <v>127</v>
      </c>
      <c r="J180" s="356"/>
      <c r="K180" s="356"/>
      <c r="L180" s="360">
        <v>42516</v>
      </c>
      <c r="M180" s="356" t="s">
        <v>619</v>
      </c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7"/>
      <c r="BQ180" s="167"/>
      <c r="BR180" s="167"/>
      <c r="BS180" s="167"/>
      <c r="BT180" s="167"/>
      <c r="BU180" s="167"/>
      <c r="BV180" s="167"/>
      <c r="BW180" s="167"/>
      <c r="BX180" s="167"/>
      <c r="BY180" s="167"/>
      <c r="BZ180" s="167"/>
      <c r="CA180" s="167"/>
      <c r="CB180" s="167"/>
      <c r="CC180" s="167"/>
      <c r="CD180" s="167"/>
      <c r="CE180" s="167"/>
      <c r="CF180" s="167"/>
      <c r="CG180" s="167"/>
      <c r="CH180" s="167"/>
      <c r="CI180" s="167"/>
      <c r="CJ180" s="167"/>
      <c r="CK180" s="167"/>
      <c r="CL180" s="167"/>
      <c r="CM180" s="167"/>
      <c r="CN180" s="167"/>
      <c r="CO180" s="167"/>
      <c r="CP180" s="167"/>
      <c r="CQ180" s="167"/>
      <c r="CR180" s="167"/>
      <c r="CS180" s="167"/>
      <c r="CT180" s="167"/>
      <c r="CU180" s="167"/>
      <c r="CV180" s="167"/>
      <c r="CW180" s="167"/>
      <c r="CX180" s="167"/>
      <c r="CY180" s="167"/>
      <c r="CZ180" s="167"/>
      <c r="DA180" s="167"/>
      <c r="DB180" s="167"/>
      <c r="DC180" s="167"/>
      <c r="DD180" s="167"/>
    </row>
    <row r="181" spans="1:108" s="165" customFormat="1" ht="49.5" customHeight="1">
      <c r="A181" s="356">
        <v>6</v>
      </c>
      <c r="B181" s="357"/>
      <c r="C181" s="358" t="s">
        <v>232</v>
      </c>
      <c r="D181" s="356" t="s">
        <v>216</v>
      </c>
      <c r="E181" s="356" t="s">
        <v>205</v>
      </c>
      <c r="F181" s="356" t="s">
        <v>223</v>
      </c>
      <c r="G181" s="356" t="s">
        <v>1993</v>
      </c>
      <c r="H181" s="359">
        <v>8200</v>
      </c>
      <c r="I181" s="356" t="s">
        <v>127</v>
      </c>
      <c r="J181" s="356"/>
      <c r="K181" s="356"/>
      <c r="L181" s="360">
        <v>42871</v>
      </c>
      <c r="M181" s="356" t="s">
        <v>619</v>
      </c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7"/>
      <c r="BQ181" s="167"/>
      <c r="BR181" s="167"/>
      <c r="BS181" s="167"/>
      <c r="BT181" s="167"/>
      <c r="BU181" s="167"/>
      <c r="BV181" s="167"/>
      <c r="BW181" s="167"/>
      <c r="BX181" s="167"/>
      <c r="BY181" s="167"/>
      <c r="BZ181" s="167"/>
      <c r="CA181" s="167"/>
      <c r="CB181" s="167"/>
      <c r="CC181" s="167"/>
      <c r="CD181" s="167"/>
      <c r="CE181" s="167"/>
      <c r="CF181" s="167"/>
      <c r="CG181" s="167"/>
      <c r="CH181" s="167"/>
      <c r="CI181" s="167"/>
      <c r="CJ181" s="167"/>
      <c r="CK181" s="167"/>
      <c r="CL181" s="167"/>
      <c r="CM181" s="167"/>
      <c r="CN181" s="167"/>
      <c r="CO181" s="167"/>
      <c r="CP181" s="167"/>
      <c r="CQ181" s="167"/>
      <c r="CR181" s="167"/>
      <c r="CS181" s="167"/>
      <c r="CT181" s="167"/>
      <c r="CU181" s="167"/>
      <c r="CV181" s="167"/>
      <c r="CW181" s="167"/>
      <c r="CX181" s="167"/>
      <c r="CY181" s="167"/>
      <c r="CZ181" s="167"/>
      <c r="DA181" s="167"/>
      <c r="DB181" s="167"/>
      <c r="DC181" s="167"/>
      <c r="DD181" s="167"/>
    </row>
    <row r="182" spans="1:108" s="165" customFormat="1" ht="49.5" customHeight="1">
      <c r="A182" s="356">
        <v>7</v>
      </c>
      <c r="B182" s="357"/>
      <c r="C182" s="358" t="s">
        <v>233</v>
      </c>
      <c r="D182" s="356" t="s">
        <v>206</v>
      </c>
      <c r="E182" s="356" t="s">
        <v>224</v>
      </c>
      <c r="F182" s="356" t="s">
        <v>225</v>
      </c>
      <c r="G182" s="356" t="s">
        <v>1994</v>
      </c>
      <c r="H182" s="359">
        <v>5842</v>
      </c>
      <c r="I182" s="356" t="s">
        <v>127</v>
      </c>
      <c r="J182" s="356"/>
      <c r="K182" s="356"/>
      <c r="L182" s="360">
        <v>42485</v>
      </c>
      <c r="M182" s="356" t="s">
        <v>619</v>
      </c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7"/>
      <c r="BX182" s="167"/>
      <c r="BY182" s="167"/>
      <c r="BZ182" s="167"/>
      <c r="CA182" s="167"/>
      <c r="CB182" s="167"/>
      <c r="CC182" s="167"/>
      <c r="CD182" s="167"/>
      <c r="CE182" s="167"/>
      <c r="CF182" s="167"/>
      <c r="CG182" s="167"/>
      <c r="CH182" s="167"/>
      <c r="CI182" s="167"/>
      <c r="CJ182" s="167"/>
      <c r="CK182" s="167"/>
      <c r="CL182" s="167"/>
      <c r="CM182" s="167"/>
      <c r="CN182" s="167"/>
      <c r="CO182" s="167"/>
      <c r="CP182" s="167"/>
      <c r="CQ182" s="167"/>
      <c r="CR182" s="167"/>
      <c r="CS182" s="167"/>
      <c r="CT182" s="167"/>
      <c r="CU182" s="167"/>
      <c r="CV182" s="167"/>
      <c r="CW182" s="167"/>
      <c r="CX182" s="167"/>
      <c r="CY182" s="167"/>
      <c r="CZ182" s="167"/>
      <c r="DA182" s="167"/>
      <c r="DB182" s="167"/>
      <c r="DC182" s="167"/>
      <c r="DD182" s="167"/>
    </row>
    <row r="183" spans="1:108" s="165" customFormat="1" ht="49.5" customHeight="1">
      <c r="A183" s="356">
        <v>8</v>
      </c>
      <c r="B183" s="357"/>
      <c r="C183" s="358" t="s">
        <v>226</v>
      </c>
      <c r="D183" s="356" t="s">
        <v>220</v>
      </c>
      <c r="E183" s="356" t="s">
        <v>227</v>
      </c>
      <c r="F183" s="356" t="s">
        <v>228</v>
      </c>
      <c r="G183" s="356" t="s">
        <v>1995</v>
      </c>
      <c r="H183" s="359">
        <v>10400</v>
      </c>
      <c r="I183" s="356" t="s">
        <v>127</v>
      </c>
      <c r="J183" s="356"/>
      <c r="K183" s="356"/>
      <c r="L183" s="360">
        <v>42865</v>
      </c>
      <c r="M183" s="356" t="s">
        <v>619</v>
      </c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7"/>
      <c r="CU183" s="167"/>
      <c r="CV183" s="167"/>
      <c r="CW183" s="167"/>
      <c r="CX183" s="167"/>
      <c r="CY183" s="167"/>
      <c r="CZ183" s="167"/>
      <c r="DA183" s="167"/>
      <c r="DB183" s="167"/>
      <c r="DC183" s="167"/>
      <c r="DD183" s="167"/>
    </row>
    <row r="184" spans="1:108" s="165" customFormat="1" ht="49.5" customHeight="1">
      <c r="A184" s="356">
        <v>9</v>
      </c>
      <c r="B184" s="356"/>
      <c r="C184" s="363" t="s">
        <v>1049</v>
      </c>
      <c r="D184" s="364" t="s">
        <v>973</v>
      </c>
      <c r="E184" s="364" t="s">
        <v>974</v>
      </c>
      <c r="F184" s="365" t="s">
        <v>975</v>
      </c>
      <c r="G184" s="356" t="s">
        <v>1996</v>
      </c>
      <c r="H184" s="366">
        <v>10843</v>
      </c>
      <c r="I184" s="366" t="s">
        <v>127</v>
      </c>
      <c r="J184" s="367"/>
      <c r="K184" s="364"/>
      <c r="L184" s="360">
        <v>44474</v>
      </c>
      <c r="M184" s="356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7"/>
      <c r="CU184" s="167"/>
      <c r="CV184" s="167"/>
      <c r="CW184" s="167"/>
      <c r="CX184" s="167"/>
      <c r="CY184" s="167"/>
      <c r="CZ184" s="167"/>
      <c r="DA184" s="167"/>
      <c r="DB184" s="167"/>
      <c r="DC184" s="167"/>
      <c r="DD184" s="167"/>
    </row>
    <row r="185" spans="1:108" s="165" customFormat="1" ht="49.5" customHeight="1">
      <c r="A185" s="356">
        <v>10</v>
      </c>
      <c r="B185" s="356"/>
      <c r="C185" s="371" t="s">
        <v>917</v>
      </c>
      <c r="D185" s="371" t="s">
        <v>918</v>
      </c>
      <c r="E185" s="369" t="s">
        <v>919</v>
      </c>
      <c r="F185" s="370" t="s">
        <v>920</v>
      </c>
      <c r="G185" s="371" t="s">
        <v>1997</v>
      </c>
      <c r="H185" s="372">
        <v>11331</v>
      </c>
      <c r="I185" s="373" t="s">
        <v>127</v>
      </c>
      <c r="J185" s="373"/>
      <c r="K185" s="373"/>
      <c r="L185" s="368" t="s">
        <v>916</v>
      </c>
      <c r="M185" s="368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</row>
    <row r="186" spans="1:108" s="165" customFormat="1" ht="49.5" customHeight="1">
      <c r="A186" s="356">
        <v>11</v>
      </c>
      <c r="B186" s="356"/>
      <c r="C186" s="371" t="s">
        <v>917</v>
      </c>
      <c r="D186" s="371" t="s">
        <v>918</v>
      </c>
      <c r="E186" s="369" t="s">
        <v>921</v>
      </c>
      <c r="F186" s="370" t="s">
        <v>922</v>
      </c>
      <c r="G186" s="371" t="s">
        <v>1998</v>
      </c>
      <c r="H186" s="372">
        <v>566</v>
      </c>
      <c r="I186" s="373" t="s">
        <v>127</v>
      </c>
      <c r="J186" s="373"/>
      <c r="K186" s="373"/>
      <c r="L186" s="368" t="s">
        <v>916</v>
      </c>
      <c r="M186" s="368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</row>
    <row r="187" spans="1:108" s="165" customFormat="1" ht="49.5" customHeight="1">
      <c r="A187" s="356">
        <v>12</v>
      </c>
      <c r="B187" s="356"/>
      <c r="C187" s="371" t="s">
        <v>923</v>
      </c>
      <c r="D187" s="371" t="s">
        <v>924</v>
      </c>
      <c r="E187" s="369" t="s">
        <v>925</v>
      </c>
      <c r="F187" s="370" t="s">
        <v>926</v>
      </c>
      <c r="G187" s="371" t="s">
        <v>1999</v>
      </c>
      <c r="H187" s="372">
        <v>12780</v>
      </c>
      <c r="I187" s="373" t="s">
        <v>127</v>
      </c>
      <c r="J187" s="373"/>
      <c r="K187" s="373"/>
      <c r="L187" s="368" t="s">
        <v>927</v>
      </c>
      <c r="M187" s="368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</row>
    <row r="188" spans="1:108" s="165" customFormat="1" ht="49.5" customHeight="1">
      <c r="A188" s="356">
        <v>13</v>
      </c>
      <c r="B188" s="356"/>
      <c r="C188" s="371" t="s">
        <v>945</v>
      </c>
      <c r="D188" s="371" t="s">
        <v>624</v>
      </c>
      <c r="E188" s="369" t="s">
        <v>946</v>
      </c>
      <c r="F188" s="370" t="s">
        <v>947</v>
      </c>
      <c r="G188" s="371" t="s">
        <v>2000</v>
      </c>
      <c r="H188" s="372">
        <v>38696</v>
      </c>
      <c r="I188" s="373" t="s">
        <v>127</v>
      </c>
      <c r="J188" s="373"/>
      <c r="K188" s="373"/>
      <c r="L188" s="368" t="s">
        <v>948</v>
      </c>
      <c r="M188" s="368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7"/>
      <c r="BQ188" s="167"/>
      <c r="BR188" s="167"/>
      <c r="BS188" s="167"/>
      <c r="BT188" s="167"/>
      <c r="BU188" s="167"/>
      <c r="BV188" s="167"/>
      <c r="BW188" s="167"/>
      <c r="BX188" s="167"/>
      <c r="BY188" s="167"/>
      <c r="BZ188" s="167"/>
      <c r="CA188" s="167"/>
      <c r="CB188" s="167"/>
      <c r="CC188" s="167"/>
      <c r="CD188" s="167"/>
      <c r="CE188" s="167"/>
      <c r="CF188" s="167"/>
      <c r="CG188" s="167"/>
      <c r="CH188" s="167"/>
      <c r="CI188" s="167"/>
      <c r="CJ188" s="167"/>
      <c r="CK188" s="167"/>
      <c r="CL188" s="167"/>
      <c r="CM188" s="167"/>
      <c r="CN188" s="167"/>
      <c r="CO188" s="167"/>
      <c r="CP188" s="167"/>
      <c r="CQ188" s="167"/>
      <c r="CR188" s="167"/>
      <c r="CS188" s="167"/>
      <c r="CT188" s="167"/>
      <c r="CU188" s="167"/>
      <c r="CV188" s="167"/>
      <c r="CW188" s="167"/>
      <c r="CX188" s="167"/>
      <c r="CY188" s="167"/>
      <c r="CZ188" s="167"/>
      <c r="DA188" s="167"/>
      <c r="DB188" s="167"/>
      <c r="DC188" s="167"/>
      <c r="DD188" s="167"/>
    </row>
    <row r="189" spans="1:108" s="165" customFormat="1" ht="49.5" customHeight="1">
      <c r="A189" s="356">
        <v>14</v>
      </c>
      <c r="B189" s="356"/>
      <c r="C189" s="371" t="s">
        <v>949</v>
      </c>
      <c r="D189" s="371" t="s">
        <v>950</v>
      </c>
      <c r="E189" s="369" t="s">
        <v>951</v>
      </c>
      <c r="F189" s="370" t="s">
        <v>952</v>
      </c>
      <c r="G189" s="371" t="s">
        <v>2001</v>
      </c>
      <c r="H189" s="372">
        <v>10200</v>
      </c>
      <c r="I189" s="373" t="s">
        <v>127</v>
      </c>
      <c r="J189" s="373"/>
      <c r="K189" s="373"/>
      <c r="L189" s="368" t="s">
        <v>948</v>
      </c>
      <c r="M189" s="368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7"/>
      <c r="CU189" s="167"/>
      <c r="CV189" s="167"/>
      <c r="CW189" s="167"/>
      <c r="CX189" s="167"/>
      <c r="CY189" s="167"/>
      <c r="CZ189" s="167"/>
      <c r="DA189" s="167"/>
      <c r="DB189" s="167"/>
      <c r="DC189" s="167"/>
      <c r="DD189" s="167"/>
    </row>
    <row r="190" spans="1:108" s="165" customFormat="1" ht="49.5" customHeight="1">
      <c r="A190" s="356">
        <v>15</v>
      </c>
      <c r="B190" s="356"/>
      <c r="C190" s="371" t="s">
        <v>945</v>
      </c>
      <c r="D190" s="371" t="s">
        <v>624</v>
      </c>
      <c r="E190" s="369" t="s">
        <v>946</v>
      </c>
      <c r="F190" s="370" t="s">
        <v>953</v>
      </c>
      <c r="G190" s="371" t="s">
        <v>2002</v>
      </c>
      <c r="H190" s="372">
        <v>1934</v>
      </c>
      <c r="I190" s="373" t="s">
        <v>127</v>
      </c>
      <c r="J190" s="373"/>
      <c r="K190" s="373"/>
      <c r="L190" s="368" t="s">
        <v>948</v>
      </c>
      <c r="M190" s="368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7"/>
      <c r="BQ190" s="167"/>
      <c r="BR190" s="167"/>
      <c r="BS190" s="167"/>
      <c r="BT190" s="167"/>
      <c r="BU190" s="167"/>
      <c r="BV190" s="167"/>
      <c r="BW190" s="167"/>
      <c r="BX190" s="167"/>
      <c r="BY190" s="167"/>
      <c r="BZ190" s="167"/>
      <c r="CA190" s="167"/>
      <c r="CB190" s="167"/>
      <c r="CC190" s="167"/>
      <c r="CD190" s="167"/>
      <c r="CE190" s="167"/>
      <c r="CF190" s="167"/>
      <c r="CG190" s="167"/>
      <c r="CH190" s="167"/>
      <c r="CI190" s="167"/>
      <c r="CJ190" s="167"/>
      <c r="CK190" s="167"/>
      <c r="CL190" s="167"/>
      <c r="CM190" s="167"/>
      <c r="CN190" s="167"/>
      <c r="CO190" s="167"/>
      <c r="CP190" s="167"/>
      <c r="CQ190" s="167"/>
      <c r="CR190" s="167"/>
      <c r="CS190" s="167"/>
      <c r="CT190" s="167"/>
      <c r="CU190" s="167"/>
      <c r="CV190" s="167"/>
      <c r="CW190" s="167"/>
      <c r="CX190" s="167"/>
      <c r="CY190" s="167"/>
      <c r="CZ190" s="167"/>
      <c r="DA190" s="167"/>
      <c r="DB190" s="167"/>
      <c r="DC190" s="167"/>
      <c r="DD190" s="167"/>
    </row>
    <row r="191" spans="1:108" s="165" customFormat="1" ht="49.5" customHeight="1">
      <c r="A191" s="356">
        <v>16</v>
      </c>
      <c r="B191" s="356"/>
      <c r="C191" s="371" t="s">
        <v>1062</v>
      </c>
      <c r="D191" s="371" t="s">
        <v>1063</v>
      </c>
      <c r="E191" s="369" t="s">
        <v>1064</v>
      </c>
      <c r="F191" s="370" t="s">
        <v>1065</v>
      </c>
      <c r="G191" s="371" t="s">
        <v>2003</v>
      </c>
      <c r="H191" s="372">
        <v>12278</v>
      </c>
      <c r="I191" s="373" t="s">
        <v>127</v>
      </c>
      <c r="J191" s="373"/>
      <c r="K191" s="373"/>
      <c r="L191" s="368" t="s">
        <v>1061</v>
      </c>
      <c r="M191" s="368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167"/>
      <c r="CJ191" s="167"/>
      <c r="CK191" s="167"/>
      <c r="CL191" s="167"/>
      <c r="CM191" s="167"/>
      <c r="CN191" s="167"/>
      <c r="CO191" s="167"/>
      <c r="CP191" s="167"/>
      <c r="CQ191" s="167"/>
      <c r="CR191" s="167"/>
      <c r="CS191" s="167"/>
      <c r="CT191" s="167"/>
      <c r="CU191" s="167"/>
      <c r="CV191" s="167"/>
      <c r="CW191" s="167"/>
      <c r="CX191" s="167"/>
      <c r="CY191" s="167"/>
      <c r="CZ191" s="167"/>
      <c r="DA191" s="167"/>
      <c r="DB191" s="167"/>
      <c r="DC191" s="167"/>
      <c r="DD191" s="167"/>
    </row>
    <row r="192" spans="1:108" s="165" customFormat="1" ht="49.5" customHeight="1">
      <c r="A192" s="356">
        <v>17</v>
      </c>
      <c r="B192" s="356"/>
      <c r="C192" s="371" t="s">
        <v>1074</v>
      </c>
      <c r="D192" s="371" t="s">
        <v>627</v>
      </c>
      <c r="E192" s="369" t="s">
        <v>1075</v>
      </c>
      <c r="F192" s="370" t="s">
        <v>1076</v>
      </c>
      <c r="G192" s="371" t="s">
        <v>2004</v>
      </c>
      <c r="H192" s="372">
        <v>92700</v>
      </c>
      <c r="I192" s="373" t="s">
        <v>127</v>
      </c>
      <c r="J192" s="373"/>
      <c r="K192" s="373"/>
      <c r="L192" s="368" t="s">
        <v>1077</v>
      </c>
      <c r="M192" s="368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7"/>
      <c r="BQ192" s="167"/>
      <c r="BR192" s="167"/>
      <c r="BS192" s="167"/>
      <c r="BT192" s="167"/>
      <c r="BU192" s="167"/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  <c r="CM192" s="167"/>
      <c r="CN192" s="167"/>
      <c r="CO192" s="167"/>
      <c r="CP192" s="167"/>
      <c r="CQ192" s="167"/>
      <c r="CR192" s="167"/>
      <c r="CS192" s="167"/>
      <c r="CT192" s="167"/>
      <c r="CU192" s="167"/>
      <c r="CV192" s="167"/>
      <c r="CW192" s="167"/>
      <c r="CX192" s="167"/>
      <c r="CY192" s="167"/>
      <c r="CZ192" s="167"/>
      <c r="DA192" s="167"/>
      <c r="DB192" s="167"/>
      <c r="DC192" s="167"/>
      <c r="DD192" s="167"/>
    </row>
    <row r="193" spans="1:108" s="165" customFormat="1" ht="49.5" customHeight="1">
      <c r="A193" s="356">
        <v>18</v>
      </c>
      <c r="B193" s="356"/>
      <c r="C193" s="376" t="s">
        <v>229</v>
      </c>
      <c r="D193" s="356" t="s">
        <v>624</v>
      </c>
      <c r="E193" s="371" t="s">
        <v>625</v>
      </c>
      <c r="F193" s="370" t="s">
        <v>626</v>
      </c>
      <c r="G193" s="374" t="s">
        <v>2005</v>
      </c>
      <c r="H193" s="372">
        <v>2444</v>
      </c>
      <c r="I193" s="373" t="s">
        <v>127</v>
      </c>
      <c r="J193" s="373"/>
      <c r="K193" s="373"/>
      <c r="L193" s="375" t="s">
        <v>454</v>
      </c>
      <c r="M193" s="368" t="s">
        <v>341</v>
      </c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7"/>
      <c r="BQ193" s="167"/>
      <c r="BR193" s="167"/>
      <c r="BS193" s="167"/>
      <c r="BT193" s="167"/>
      <c r="BU193" s="167"/>
      <c r="BV193" s="167"/>
      <c r="BW193" s="167"/>
      <c r="BX193" s="167"/>
      <c r="BY193" s="167"/>
      <c r="BZ193" s="167"/>
      <c r="CA193" s="167"/>
      <c r="CB193" s="167"/>
      <c r="CC193" s="167"/>
      <c r="CD193" s="167"/>
      <c r="CE193" s="167"/>
      <c r="CF193" s="167"/>
      <c r="CG193" s="167"/>
      <c r="CH193" s="167"/>
      <c r="CI193" s="167"/>
      <c r="CJ193" s="167"/>
      <c r="CK193" s="167"/>
      <c r="CL193" s="167"/>
      <c r="CM193" s="167"/>
      <c r="CN193" s="167"/>
      <c r="CO193" s="167"/>
      <c r="CP193" s="167"/>
      <c r="CQ193" s="167"/>
      <c r="CR193" s="167"/>
      <c r="CS193" s="167"/>
      <c r="CT193" s="167"/>
      <c r="CU193" s="167"/>
      <c r="CV193" s="167"/>
      <c r="CW193" s="167"/>
      <c r="CX193" s="167"/>
      <c r="CY193" s="167"/>
      <c r="CZ193" s="167"/>
      <c r="DA193" s="167"/>
      <c r="DB193" s="167"/>
      <c r="DC193" s="167"/>
      <c r="DD193" s="167"/>
    </row>
    <row r="194" spans="1:108" s="165" customFormat="1" ht="49.5" customHeight="1">
      <c r="A194" s="356">
        <v>19</v>
      </c>
      <c r="B194" s="356"/>
      <c r="C194" s="376" t="s">
        <v>172</v>
      </c>
      <c r="D194" s="356" t="s">
        <v>627</v>
      </c>
      <c r="E194" s="371" t="s">
        <v>628</v>
      </c>
      <c r="F194" s="370" t="s">
        <v>402</v>
      </c>
      <c r="G194" s="374" t="s">
        <v>2006</v>
      </c>
      <c r="H194" s="372">
        <v>10050</v>
      </c>
      <c r="I194" s="373" t="s">
        <v>127</v>
      </c>
      <c r="J194" s="373"/>
      <c r="K194" s="373"/>
      <c r="L194" s="375">
        <v>43287</v>
      </c>
      <c r="M194" s="368" t="s">
        <v>341</v>
      </c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  <c r="BX194" s="167"/>
      <c r="BY194" s="167"/>
      <c r="BZ194" s="167"/>
      <c r="CA194" s="167"/>
      <c r="CB194" s="167"/>
      <c r="CC194" s="167"/>
      <c r="CD194" s="167"/>
      <c r="CE194" s="167"/>
      <c r="CF194" s="167"/>
      <c r="CG194" s="167"/>
      <c r="CH194" s="167"/>
      <c r="CI194" s="167"/>
      <c r="CJ194" s="167"/>
      <c r="CK194" s="167"/>
      <c r="CL194" s="167"/>
      <c r="CM194" s="167"/>
      <c r="CN194" s="167"/>
      <c r="CO194" s="167"/>
      <c r="CP194" s="167"/>
      <c r="CQ194" s="167"/>
      <c r="CR194" s="167"/>
      <c r="CS194" s="167"/>
      <c r="CT194" s="167"/>
      <c r="CU194" s="167"/>
      <c r="CV194" s="167"/>
      <c r="CW194" s="167"/>
      <c r="CX194" s="167"/>
      <c r="CY194" s="167"/>
      <c r="CZ194" s="167"/>
      <c r="DA194" s="167"/>
      <c r="DB194" s="167"/>
      <c r="DC194" s="167"/>
      <c r="DD194" s="167"/>
    </row>
    <row r="195" spans="1:108" s="165" customFormat="1" ht="49.5" customHeight="1">
      <c r="A195" s="356">
        <v>20</v>
      </c>
      <c r="B195" s="356"/>
      <c r="C195" s="376" t="s">
        <v>173</v>
      </c>
      <c r="D195" s="356" t="s">
        <v>627</v>
      </c>
      <c r="E195" s="371" t="s">
        <v>629</v>
      </c>
      <c r="F195" s="370" t="s">
        <v>630</v>
      </c>
      <c r="G195" s="374" t="s">
        <v>2007</v>
      </c>
      <c r="H195" s="372">
        <v>9000</v>
      </c>
      <c r="I195" s="373" t="s">
        <v>127</v>
      </c>
      <c r="J195" s="373"/>
      <c r="K195" s="373"/>
      <c r="L195" s="375">
        <v>43681</v>
      </c>
      <c r="M195" s="368" t="s">
        <v>341</v>
      </c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7"/>
      <c r="BQ195" s="167"/>
      <c r="BR195" s="167"/>
      <c r="BS195" s="167"/>
      <c r="BT195" s="167"/>
      <c r="BU195" s="167"/>
      <c r="BV195" s="167"/>
      <c r="BW195" s="167"/>
      <c r="BX195" s="167"/>
      <c r="BY195" s="167"/>
      <c r="BZ195" s="167"/>
      <c r="CA195" s="167"/>
      <c r="CB195" s="167"/>
      <c r="CC195" s="167"/>
      <c r="CD195" s="167"/>
      <c r="CE195" s="167"/>
      <c r="CF195" s="167"/>
      <c r="CG195" s="167"/>
      <c r="CH195" s="167"/>
      <c r="CI195" s="167"/>
      <c r="CJ195" s="167"/>
      <c r="CK195" s="167"/>
      <c r="CL195" s="167"/>
      <c r="CM195" s="167"/>
      <c r="CN195" s="167"/>
      <c r="CO195" s="167"/>
      <c r="CP195" s="167"/>
      <c r="CQ195" s="167"/>
      <c r="CR195" s="167"/>
      <c r="CS195" s="167"/>
      <c r="CT195" s="167"/>
      <c r="CU195" s="167"/>
      <c r="CV195" s="167"/>
      <c r="CW195" s="167"/>
      <c r="CX195" s="167"/>
      <c r="CY195" s="167"/>
      <c r="CZ195" s="167"/>
      <c r="DA195" s="167"/>
      <c r="DB195" s="167"/>
      <c r="DC195" s="167"/>
      <c r="DD195" s="167"/>
    </row>
    <row r="196" spans="1:108" s="165" customFormat="1" ht="49.5" customHeight="1">
      <c r="A196" s="356">
        <v>21</v>
      </c>
      <c r="B196" s="356"/>
      <c r="C196" s="376" t="s">
        <v>177</v>
      </c>
      <c r="D196" s="356" t="s">
        <v>631</v>
      </c>
      <c r="E196" s="371" t="s">
        <v>632</v>
      </c>
      <c r="F196" s="370" t="s">
        <v>403</v>
      </c>
      <c r="G196" s="374" t="s">
        <v>2008</v>
      </c>
      <c r="H196" s="372">
        <v>5200</v>
      </c>
      <c r="I196" s="373" t="s">
        <v>127</v>
      </c>
      <c r="J196" s="373"/>
      <c r="K196" s="373"/>
      <c r="L196" s="375" t="s">
        <v>470</v>
      </c>
      <c r="M196" s="368" t="s">
        <v>341</v>
      </c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7"/>
      <c r="CM196" s="167"/>
      <c r="CN196" s="167"/>
      <c r="CO196" s="167"/>
      <c r="CP196" s="167"/>
      <c r="CQ196" s="167"/>
      <c r="CR196" s="167"/>
      <c r="CS196" s="167"/>
      <c r="CT196" s="167"/>
      <c r="CU196" s="167"/>
      <c r="CV196" s="167"/>
      <c r="CW196" s="167"/>
      <c r="CX196" s="167"/>
      <c r="CY196" s="167"/>
      <c r="CZ196" s="167"/>
      <c r="DA196" s="167"/>
      <c r="DB196" s="167"/>
      <c r="DC196" s="167"/>
      <c r="DD196" s="167"/>
    </row>
    <row r="197" spans="1:108" s="165" customFormat="1" ht="69" customHeight="1">
      <c r="A197" s="356">
        <v>22</v>
      </c>
      <c r="B197" s="356"/>
      <c r="C197" s="376" t="s">
        <v>175</v>
      </c>
      <c r="D197" s="356" t="s">
        <v>624</v>
      </c>
      <c r="E197" s="371" t="s">
        <v>633</v>
      </c>
      <c r="F197" s="370" t="s">
        <v>634</v>
      </c>
      <c r="G197" s="374" t="s">
        <v>2009</v>
      </c>
      <c r="H197" s="372">
        <v>4000</v>
      </c>
      <c r="I197" s="373" t="s">
        <v>127</v>
      </c>
      <c r="J197" s="373"/>
      <c r="K197" s="373"/>
      <c r="L197" s="375" t="s">
        <v>635</v>
      </c>
      <c r="M197" s="368" t="s">
        <v>341</v>
      </c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7"/>
      <c r="BQ197" s="167"/>
      <c r="BR197" s="167"/>
      <c r="BS197" s="167"/>
      <c r="BT197" s="167"/>
      <c r="BU197" s="167"/>
      <c r="BV197" s="167"/>
      <c r="BW197" s="167"/>
      <c r="BX197" s="167"/>
      <c r="BY197" s="167"/>
      <c r="BZ197" s="167"/>
      <c r="CA197" s="167"/>
      <c r="CB197" s="167"/>
      <c r="CC197" s="167"/>
      <c r="CD197" s="167"/>
      <c r="CE197" s="167"/>
      <c r="CF197" s="167"/>
      <c r="CG197" s="167"/>
      <c r="CH197" s="167"/>
      <c r="CI197" s="167"/>
      <c r="CJ197" s="167"/>
      <c r="CK197" s="167"/>
      <c r="CL197" s="167"/>
      <c r="CM197" s="167"/>
      <c r="CN197" s="167"/>
      <c r="CO197" s="167"/>
      <c r="CP197" s="167"/>
      <c r="CQ197" s="167"/>
      <c r="CR197" s="167"/>
      <c r="CS197" s="167"/>
      <c r="CT197" s="167"/>
      <c r="CU197" s="167"/>
      <c r="CV197" s="167"/>
      <c r="CW197" s="167"/>
      <c r="CX197" s="167"/>
      <c r="CY197" s="167"/>
      <c r="CZ197" s="167"/>
      <c r="DA197" s="167"/>
      <c r="DB197" s="167"/>
      <c r="DC197" s="167"/>
      <c r="DD197" s="167"/>
    </row>
    <row r="198" spans="1:108" s="165" customFormat="1" ht="49.5" customHeight="1">
      <c r="A198" s="356">
        <v>23</v>
      </c>
      <c r="B198" s="356"/>
      <c r="C198" s="376" t="s">
        <v>173</v>
      </c>
      <c r="D198" s="356" t="s">
        <v>627</v>
      </c>
      <c r="E198" s="371" t="s">
        <v>636</v>
      </c>
      <c r="F198" s="370" t="s">
        <v>637</v>
      </c>
      <c r="G198" s="374" t="s">
        <v>2010</v>
      </c>
      <c r="H198" s="372">
        <v>41657</v>
      </c>
      <c r="I198" s="373"/>
      <c r="J198" s="373"/>
      <c r="K198" s="373" t="s">
        <v>127</v>
      </c>
      <c r="L198" s="375">
        <v>43681</v>
      </c>
      <c r="M198" s="368" t="s">
        <v>341</v>
      </c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7"/>
      <c r="CJ198" s="167"/>
      <c r="CK198" s="167"/>
      <c r="CL198" s="167"/>
      <c r="CM198" s="167"/>
      <c r="CN198" s="167"/>
      <c r="CO198" s="167"/>
      <c r="CP198" s="167"/>
      <c r="CQ198" s="167"/>
      <c r="CR198" s="167"/>
      <c r="CS198" s="167"/>
      <c r="CT198" s="167"/>
      <c r="CU198" s="167"/>
      <c r="CV198" s="167"/>
      <c r="CW198" s="167"/>
      <c r="CX198" s="167"/>
      <c r="CY198" s="167"/>
      <c r="CZ198" s="167"/>
      <c r="DA198" s="167"/>
      <c r="DB198" s="167"/>
      <c r="DC198" s="167"/>
      <c r="DD198" s="167"/>
    </row>
    <row r="199" spans="1:108" s="165" customFormat="1" ht="49.5" customHeight="1">
      <c r="A199" s="356">
        <v>24</v>
      </c>
      <c r="B199" s="356"/>
      <c r="C199" s="376" t="s">
        <v>176</v>
      </c>
      <c r="D199" s="356" t="s">
        <v>624</v>
      </c>
      <c r="E199" s="371" t="s">
        <v>638</v>
      </c>
      <c r="F199" s="370" t="s">
        <v>639</v>
      </c>
      <c r="G199" s="374" t="s">
        <v>2011</v>
      </c>
      <c r="H199" s="372">
        <v>500</v>
      </c>
      <c r="I199" s="373" t="s">
        <v>127</v>
      </c>
      <c r="J199" s="373"/>
      <c r="K199" s="373"/>
      <c r="L199" s="375" t="s">
        <v>453</v>
      </c>
      <c r="M199" s="368" t="s">
        <v>341</v>
      </c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7"/>
      <c r="BQ199" s="167"/>
      <c r="BR199" s="167"/>
      <c r="BS199" s="167"/>
      <c r="BT199" s="167"/>
      <c r="BU199" s="167"/>
      <c r="BV199" s="167"/>
      <c r="BW199" s="167"/>
      <c r="BX199" s="167"/>
      <c r="BY199" s="167"/>
      <c r="BZ199" s="167"/>
      <c r="CA199" s="167"/>
      <c r="CB199" s="167"/>
      <c r="CC199" s="167"/>
      <c r="CD199" s="167"/>
      <c r="CE199" s="167"/>
      <c r="CF199" s="167"/>
      <c r="CG199" s="167"/>
      <c r="CH199" s="167"/>
      <c r="CI199" s="167"/>
      <c r="CJ199" s="167"/>
      <c r="CK199" s="167"/>
      <c r="CL199" s="167"/>
      <c r="CM199" s="167"/>
      <c r="CN199" s="167"/>
      <c r="CO199" s="167"/>
      <c r="CP199" s="167"/>
      <c r="CQ199" s="167"/>
      <c r="CR199" s="167"/>
      <c r="CS199" s="167"/>
      <c r="CT199" s="167"/>
      <c r="CU199" s="167"/>
      <c r="CV199" s="167"/>
      <c r="CW199" s="167"/>
      <c r="CX199" s="167"/>
      <c r="CY199" s="167"/>
      <c r="CZ199" s="167"/>
      <c r="DA199" s="167"/>
      <c r="DB199" s="167"/>
      <c r="DC199" s="167"/>
      <c r="DD199" s="167"/>
    </row>
    <row r="200" spans="1:108" s="165" customFormat="1" ht="49.5" customHeight="1">
      <c r="A200" s="356">
        <v>25</v>
      </c>
      <c r="B200" s="356"/>
      <c r="C200" s="376" t="s">
        <v>174</v>
      </c>
      <c r="D200" s="356" t="s">
        <v>624</v>
      </c>
      <c r="E200" s="371" t="s">
        <v>640</v>
      </c>
      <c r="F200" s="370" t="s">
        <v>401</v>
      </c>
      <c r="G200" s="374" t="s">
        <v>2012</v>
      </c>
      <c r="H200" s="372">
        <v>5200</v>
      </c>
      <c r="I200" s="373" t="s">
        <v>127</v>
      </c>
      <c r="J200" s="373"/>
      <c r="K200" s="373"/>
      <c r="L200" s="375">
        <v>43467</v>
      </c>
      <c r="M200" s="368" t="s">
        <v>341</v>
      </c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</row>
    <row r="201" spans="1:108" s="165" customFormat="1" ht="49.5" customHeight="1">
      <c r="A201" s="356">
        <v>26</v>
      </c>
      <c r="B201" s="356"/>
      <c r="C201" s="371" t="s">
        <v>1078</v>
      </c>
      <c r="D201" s="371" t="s">
        <v>164</v>
      </c>
      <c r="E201" s="369" t="s">
        <v>1079</v>
      </c>
      <c r="F201" s="370" t="s">
        <v>1080</v>
      </c>
      <c r="G201" s="371" t="s">
        <v>2013</v>
      </c>
      <c r="H201" s="372">
        <v>500</v>
      </c>
      <c r="I201" s="373" t="s">
        <v>127</v>
      </c>
      <c r="J201" s="373"/>
      <c r="K201" s="373"/>
      <c r="L201" s="375">
        <v>44417</v>
      </c>
      <c r="M201" s="368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167"/>
      <c r="BZ201" s="167"/>
      <c r="CA201" s="167"/>
      <c r="CB201" s="167"/>
      <c r="CC201" s="167"/>
      <c r="CD201" s="167"/>
      <c r="CE201" s="167"/>
      <c r="CF201" s="167"/>
      <c r="CG201" s="167"/>
      <c r="CH201" s="167"/>
      <c r="CI201" s="167"/>
      <c r="CJ201" s="167"/>
      <c r="CK201" s="167"/>
      <c r="CL201" s="167"/>
      <c r="CM201" s="167"/>
      <c r="CN201" s="167"/>
      <c r="CO201" s="167"/>
      <c r="CP201" s="167"/>
      <c r="CQ201" s="167"/>
      <c r="CR201" s="167"/>
      <c r="CS201" s="167"/>
      <c r="CT201" s="167"/>
      <c r="CU201" s="167"/>
      <c r="CV201" s="167"/>
      <c r="CW201" s="167"/>
      <c r="CX201" s="167"/>
      <c r="CY201" s="167"/>
      <c r="CZ201" s="167"/>
      <c r="DA201" s="167"/>
      <c r="DB201" s="167"/>
      <c r="DC201" s="167"/>
      <c r="DD201" s="167"/>
    </row>
    <row r="202" spans="1:108" s="165" customFormat="1" ht="49.5" customHeight="1">
      <c r="A202" s="356">
        <v>27</v>
      </c>
      <c r="B202" s="356"/>
      <c r="C202" s="371" t="s">
        <v>1081</v>
      </c>
      <c r="D202" s="371" t="s">
        <v>159</v>
      </c>
      <c r="E202" s="369" t="s">
        <v>1082</v>
      </c>
      <c r="F202" s="370" t="s">
        <v>1083</v>
      </c>
      <c r="G202" s="371" t="s">
        <v>2014</v>
      </c>
      <c r="H202" s="372">
        <v>100000</v>
      </c>
      <c r="I202" s="373" t="s">
        <v>127</v>
      </c>
      <c r="J202" s="373"/>
      <c r="K202" s="373"/>
      <c r="L202" s="368" t="s">
        <v>1084</v>
      </c>
      <c r="M202" s="368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7"/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7"/>
      <c r="CU202" s="167"/>
      <c r="CV202" s="167"/>
      <c r="CW202" s="167"/>
      <c r="CX202" s="167"/>
      <c r="CY202" s="167"/>
      <c r="CZ202" s="167"/>
      <c r="DA202" s="167"/>
      <c r="DB202" s="167"/>
      <c r="DC202" s="167"/>
      <c r="DD202" s="167"/>
    </row>
    <row r="203" spans="1:108" s="165" customFormat="1" ht="49.5" customHeight="1">
      <c r="A203" s="356">
        <v>28</v>
      </c>
      <c r="B203" s="356"/>
      <c r="C203" s="371" t="s">
        <v>1085</v>
      </c>
      <c r="D203" s="371" t="s">
        <v>1086</v>
      </c>
      <c r="E203" s="369" t="s">
        <v>1087</v>
      </c>
      <c r="F203" s="370" t="s">
        <v>1088</v>
      </c>
      <c r="G203" s="371" t="s">
        <v>2015</v>
      </c>
      <c r="H203" s="372">
        <v>804</v>
      </c>
      <c r="I203" s="373" t="s">
        <v>127</v>
      </c>
      <c r="J203" s="373"/>
      <c r="K203" s="373"/>
      <c r="L203" s="375">
        <v>44417</v>
      </c>
      <c r="M203" s="368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7"/>
      <c r="BQ203" s="167"/>
      <c r="BR203" s="167"/>
      <c r="BS203" s="167"/>
      <c r="BT203" s="167"/>
      <c r="BU203" s="167"/>
      <c r="BV203" s="167"/>
      <c r="BW203" s="167"/>
      <c r="BX203" s="167"/>
      <c r="BY203" s="167"/>
      <c r="BZ203" s="167"/>
      <c r="CA203" s="167"/>
      <c r="CB203" s="167"/>
      <c r="CC203" s="167"/>
      <c r="CD203" s="167"/>
      <c r="CE203" s="167"/>
      <c r="CF203" s="167"/>
      <c r="CG203" s="167"/>
      <c r="CH203" s="167"/>
      <c r="CI203" s="167"/>
      <c r="CJ203" s="167"/>
      <c r="CK203" s="167"/>
      <c r="CL203" s="167"/>
      <c r="CM203" s="167"/>
      <c r="CN203" s="167"/>
      <c r="CO203" s="167"/>
      <c r="CP203" s="167"/>
      <c r="CQ203" s="167"/>
      <c r="CR203" s="167"/>
      <c r="CS203" s="167"/>
      <c r="CT203" s="167"/>
      <c r="CU203" s="167"/>
      <c r="CV203" s="167"/>
      <c r="CW203" s="167"/>
      <c r="CX203" s="167"/>
      <c r="CY203" s="167"/>
      <c r="CZ203" s="167"/>
      <c r="DA203" s="167"/>
      <c r="DB203" s="167"/>
      <c r="DC203" s="167"/>
      <c r="DD203" s="167"/>
    </row>
    <row r="204" spans="1:108" s="165" customFormat="1" ht="49.5" customHeight="1">
      <c r="A204" s="356">
        <v>29</v>
      </c>
      <c r="B204" s="356"/>
      <c r="C204" s="376" t="s">
        <v>153</v>
      </c>
      <c r="D204" s="376" t="s">
        <v>154</v>
      </c>
      <c r="E204" s="371" t="s">
        <v>155</v>
      </c>
      <c r="F204" s="370" t="s">
        <v>156</v>
      </c>
      <c r="G204" s="374" t="s">
        <v>2016</v>
      </c>
      <c r="H204" s="377">
        <v>700</v>
      </c>
      <c r="I204" s="373" t="s">
        <v>133</v>
      </c>
      <c r="J204" s="373"/>
      <c r="K204" s="373"/>
      <c r="L204" s="374">
        <v>42865</v>
      </c>
      <c r="M204" s="368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  <c r="BX204" s="167"/>
      <c r="BY204" s="167"/>
      <c r="BZ204" s="167"/>
      <c r="CA204" s="167"/>
      <c r="CB204" s="167"/>
      <c r="CC204" s="167"/>
      <c r="CD204" s="167"/>
      <c r="CE204" s="167"/>
      <c r="CF204" s="167"/>
      <c r="CG204" s="167"/>
      <c r="CH204" s="167"/>
      <c r="CI204" s="167"/>
      <c r="CJ204" s="167"/>
      <c r="CK204" s="167"/>
      <c r="CL204" s="167"/>
      <c r="CM204" s="167"/>
      <c r="CN204" s="167"/>
      <c r="CO204" s="167"/>
      <c r="CP204" s="167"/>
      <c r="CQ204" s="167"/>
      <c r="CR204" s="167"/>
      <c r="CS204" s="167"/>
      <c r="CT204" s="167"/>
      <c r="CU204" s="167"/>
      <c r="CV204" s="167"/>
      <c r="CW204" s="167"/>
      <c r="CX204" s="167"/>
      <c r="CY204" s="167"/>
      <c r="CZ204" s="167"/>
      <c r="DA204" s="167"/>
      <c r="DB204" s="167"/>
      <c r="DC204" s="167"/>
      <c r="DD204" s="167"/>
    </row>
    <row r="205" spans="1:108" s="165" customFormat="1" ht="49.5" customHeight="1">
      <c r="A205" s="356">
        <v>30</v>
      </c>
      <c r="B205" s="356"/>
      <c r="C205" s="376" t="s">
        <v>149</v>
      </c>
      <c r="D205" s="376" t="s">
        <v>150</v>
      </c>
      <c r="E205" s="371"/>
      <c r="F205" s="370" t="s">
        <v>460</v>
      </c>
      <c r="G205" s="374"/>
      <c r="H205" s="372">
        <v>600</v>
      </c>
      <c r="I205" s="373" t="s">
        <v>127</v>
      </c>
      <c r="J205" s="373"/>
      <c r="K205" s="373"/>
      <c r="L205" s="375"/>
      <c r="M205" s="368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7"/>
      <c r="BQ205" s="167"/>
      <c r="BR205" s="167"/>
      <c r="BS205" s="167"/>
      <c r="BT205" s="167"/>
      <c r="BU205" s="167"/>
      <c r="BV205" s="167"/>
      <c r="BW205" s="167"/>
      <c r="BX205" s="167"/>
      <c r="BY205" s="167"/>
      <c r="BZ205" s="167"/>
      <c r="CA205" s="167"/>
      <c r="CB205" s="167"/>
      <c r="CC205" s="167"/>
      <c r="CD205" s="167"/>
      <c r="CE205" s="167"/>
      <c r="CF205" s="167"/>
      <c r="CG205" s="167"/>
      <c r="CH205" s="167"/>
      <c r="CI205" s="167"/>
      <c r="CJ205" s="167"/>
      <c r="CK205" s="167"/>
      <c r="CL205" s="167"/>
      <c r="CM205" s="167"/>
      <c r="CN205" s="167"/>
      <c r="CO205" s="167"/>
      <c r="CP205" s="167"/>
      <c r="CQ205" s="167"/>
      <c r="CR205" s="167"/>
      <c r="CS205" s="167"/>
      <c r="CT205" s="167"/>
      <c r="CU205" s="167"/>
      <c r="CV205" s="167"/>
      <c r="CW205" s="167"/>
      <c r="CX205" s="167"/>
      <c r="CY205" s="167"/>
      <c r="CZ205" s="167"/>
      <c r="DA205" s="167"/>
      <c r="DB205" s="167"/>
      <c r="DC205" s="167"/>
      <c r="DD205" s="167"/>
    </row>
    <row r="206" spans="1:108" s="165" customFormat="1" ht="49.5" customHeight="1">
      <c r="A206" s="356">
        <v>31</v>
      </c>
      <c r="B206" s="356"/>
      <c r="C206" s="371" t="s">
        <v>928</v>
      </c>
      <c r="D206" s="371" t="s">
        <v>159</v>
      </c>
      <c r="E206" s="369" t="s">
        <v>929</v>
      </c>
      <c r="F206" s="370" t="s">
        <v>930</v>
      </c>
      <c r="G206" s="371" t="s">
        <v>2017</v>
      </c>
      <c r="H206" s="372">
        <v>3628</v>
      </c>
      <c r="I206" s="373" t="s">
        <v>127</v>
      </c>
      <c r="J206" s="373"/>
      <c r="K206" s="373"/>
      <c r="L206" s="368" t="s">
        <v>931</v>
      </c>
      <c r="M206" s="368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7"/>
      <c r="BQ206" s="167"/>
      <c r="BR206" s="167"/>
      <c r="BS206" s="167"/>
      <c r="BT206" s="167"/>
      <c r="BU206" s="167"/>
      <c r="BV206" s="167"/>
      <c r="BW206" s="167"/>
      <c r="BX206" s="167"/>
      <c r="BY206" s="167"/>
      <c r="BZ206" s="167"/>
      <c r="CA206" s="167"/>
      <c r="CB206" s="167"/>
      <c r="CC206" s="167"/>
      <c r="CD206" s="167"/>
      <c r="CE206" s="167"/>
      <c r="CF206" s="167"/>
      <c r="CG206" s="167"/>
      <c r="CH206" s="167"/>
      <c r="CI206" s="167"/>
      <c r="CJ206" s="167"/>
      <c r="CK206" s="167"/>
      <c r="CL206" s="167"/>
      <c r="CM206" s="167"/>
      <c r="CN206" s="167"/>
      <c r="CO206" s="167"/>
      <c r="CP206" s="167"/>
      <c r="CQ206" s="167"/>
      <c r="CR206" s="167"/>
      <c r="CS206" s="167"/>
      <c r="CT206" s="167"/>
      <c r="CU206" s="167"/>
      <c r="CV206" s="167"/>
      <c r="CW206" s="167"/>
      <c r="CX206" s="167"/>
      <c r="CY206" s="167"/>
      <c r="CZ206" s="167"/>
      <c r="DA206" s="167"/>
      <c r="DB206" s="167"/>
      <c r="DC206" s="167"/>
      <c r="DD206" s="167"/>
    </row>
    <row r="207" spans="1:108" s="165" customFormat="1" ht="49.5" customHeight="1">
      <c r="A207" s="356">
        <v>32</v>
      </c>
      <c r="B207" s="356"/>
      <c r="C207" s="376" t="s">
        <v>145</v>
      </c>
      <c r="D207" s="356" t="s">
        <v>146</v>
      </c>
      <c r="E207" s="371" t="s">
        <v>147</v>
      </c>
      <c r="F207" s="370" t="s">
        <v>148</v>
      </c>
      <c r="G207" s="371" t="s">
        <v>2018</v>
      </c>
      <c r="H207" s="372">
        <v>576</v>
      </c>
      <c r="I207" s="373" t="s">
        <v>133</v>
      </c>
      <c r="J207" s="373"/>
      <c r="K207" s="373"/>
      <c r="L207" s="375">
        <v>42867</v>
      </c>
      <c r="M207" s="368" t="s">
        <v>341</v>
      </c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7"/>
      <c r="BQ207" s="167"/>
      <c r="BR207" s="167"/>
      <c r="BS207" s="167"/>
      <c r="BT207" s="167"/>
      <c r="BU207" s="167"/>
      <c r="BV207" s="167"/>
      <c r="BW207" s="167"/>
      <c r="BX207" s="167"/>
      <c r="BY207" s="167"/>
      <c r="BZ207" s="167"/>
      <c r="CA207" s="167"/>
      <c r="CB207" s="167"/>
      <c r="CC207" s="167"/>
      <c r="CD207" s="167"/>
      <c r="CE207" s="167"/>
      <c r="CF207" s="167"/>
      <c r="CG207" s="167"/>
      <c r="CH207" s="167"/>
      <c r="CI207" s="167"/>
      <c r="CJ207" s="167"/>
      <c r="CK207" s="167"/>
      <c r="CL207" s="167"/>
      <c r="CM207" s="167"/>
      <c r="CN207" s="167"/>
      <c r="CO207" s="167"/>
      <c r="CP207" s="167"/>
      <c r="CQ207" s="167"/>
      <c r="CR207" s="167"/>
      <c r="CS207" s="167"/>
      <c r="CT207" s="167"/>
      <c r="CU207" s="167"/>
      <c r="CV207" s="167"/>
      <c r="CW207" s="167"/>
      <c r="CX207" s="167"/>
      <c r="CY207" s="167"/>
      <c r="CZ207" s="167"/>
      <c r="DA207" s="167"/>
      <c r="DB207" s="167"/>
      <c r="DC207" s="167"/>
      <c r="DD207" s="167"/>
    </row>
    <row r="208" spans="1:108" s="165" customFormat="1" ht="83.25" customHeight="1">
      <c r="A208" s="356">
        <v>33</v>
      </c>
      <c r="B208" s="356"/>
      <c r="C208" s="376" t="s">
        <v>149</v>
      </c>
      <c r="D208" s="356" t="s">
        <v>150</v>
      </c>
      <c r="E208" s="371" t="s">
        <v>151</v>
      </c>
      <c r="F208" s="370" t="s">
        <v>152</v>
      </c>
      <c r="G208" s="371" t="s">
        <v>2019</v>
      </c>
      <c r="H208" s="372">
        <v>400</v>
      </c>
      <c r="I208" s="373" t="s">
        <v>133</v>
      </c>
      <c r="J208" s="373"/>
      <c r="K208" s="373"/>
      <c r="L208" s="375">
        <v>42794</v>
      </c>
      <c r="M208" s="368" t="s">
        <v>341</v>
      </c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</row>
    <row r="209" spans="1:108" s="165" customFormat="1" ht="63.75" customHeight="1">
      <c r="A209" s="356">
        <v>34</v>
      </c>
      <c r="B209" s="356"/>
      <c r="C209" s="376" t="s">
        <v>158</v>
      </c>
      <c r="D209" s="356" t="s">
        <v>159</v>
      </c>
      <c r="E209" s="371" t="s">
        <v>160</v>
      </c>
      <c r="F209" s="370" t="s">
        <v>157</v>
      </c>
      <c r="G209" s="371" t="s">
        <v>2020</v>
      </c>
      <c r="H209" s="377">
        <v>10600</v>
      </c>
      <c r="I209" s="373" t="s">
        <v>133</v>
      </c>
      <c r="J209" s="373"/>
      <c r="K209" s="373"/>
      <c r="L209" s="375">
        <v>42866</v>
      </c>
      <c r="M209" s="368" t="s">
        <v>341</v>
      </c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7"/>
      <c r="CJ209" s="167"/>
      <c r="CK209" s="167"/>
      <c r="CL209" s="167"/>
      <c r="CM209" s="167"/>
      <c r="CN209" s="167"/>
      <c r="CO209" s="167"/>
      <c r="CP209" s="167"/>
      <c r="CQ209" s="167"/>
      <c r="CR209" s="167"/>
      <c r="CS209" s="167"/>
      <c r="CT209" s="167"/>
      <c r="CU209" s="167"/>
      <c r="CV209" s="167"/>
      <c r="CW209" s="167"/>
      <c r="CX209" s="167"/>
      <c r="CY209" s="167"/>
      <c r="CZ209" s="167"/>
      <c r="DA209" s="167"/>
      <c r="DB209" s="167"/>
      <c r="DC209" s="167"/>
      <c r="DD209" s="167"/>
    </row>
    <row r="210" spans="1:108" s="165" customFormat="1" ht="49.5" customHeight="1">
      <c r="A210" s="356">
        <v>35</v>
      </c>
      <c r="B210" s="356"/>
      <c r="C210" s="376" t="s">
        <v>161</v>
      </c>
      <c r="D210" s="356" t="s">
        <v>146</v>
      </c>
      <c r="E210" s="371" t="s">
        <v>162</v>
      </c>
      <c r="F210" s="370" t="s">
        <v>163</v>
      </c>
      <c r="G210" s="371" t="s">
        <v>2021</v>
      </c>
      <c r="H210" s="372">
        <v>5050</v>
      </c>
      <c r="I210" s="373" t="s">
        <v>133</v>
      </c>
      <c r="J210" s="373"/>
      <c r="K210" s="373"/>
      <c r="L210" s="375">
        <v>42884</v>
      </c>
      <c r="M210" s="368" t="s">
        <v>341</v>
      </c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7"/>
      <c r="CJ210" s="167"/>
      <c r="CK210" s="167"/>
      <c r="CL210" s="167"/>
      <c r="CM210" s="167"/>
      <c r="CN210" s="167"/>
      <c r="CO210" s="167"/>
      <c r="CP210" s="167"/>
      <c r="CQ210" s="167"/>
      <c r="CR210" s="167"/>
      <c r="CS210" s="167"/>
      <c r="CT210" s="167"/>
      <c r="CU210" s="167"/>
      <c r="CV210" s="167"/>
      <c r="CW210" s="167"/>
      <c r="CX210" s="167"/>
      <c r="CY210" s="167"/>
      <c r="CZ210" s="167"/>
      <c r="DA210" s="167"/>
      <c r="DB210" s="167"/>
      <c r="DC210" s="167"/>
      <c r="DD210" s="167"/>
    </row>
    <row r="211" spans="1:108" s="165" customFormat="1" ht="49.5" customHeight="1">
      <c r="A211" s="356">
        <v>36</v>
      </c>
      <c r="B211" s="356"/>
      <c r="C211" s="376" t="s">
        <v>458</v>
      </c>
      <c r="D211" s="356" t="s">
        <v>164</v>
      </c>
      <c r="E211" s="371"/>
      <c r="F211" s="370" t="s">
        <v>459</v>
      </c>
      <c r="G211" s="374"/>
      <c r="H211" s="372">
        <v>2000</v>
      </c>
      <c r="I211" s="373" t="s">
        <v>127</v>
      </c>
      <c r="J211" s="373"/>
      <c r="K211" s="373"/>
      <c r="L211" s="375"/>
      <c r="M211" s="368" t="s">
        <v>341</v>
      </c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7"/>
      <c r="CI211" s="167"/>
      <c r="CJ211" s="167"/>
      <c r="CK211" s="167"/>
      <c r="CL211" s="167"/>
      <c r="CM211" s="167"/>
      <c r="CN211" s="167"/>
      <c r="CO211" s="167"/>
      <c r="CP211" s="167"/>
      <c r="CQ211" s="167"/>
      <c r="CR211" s="167"/>
      <c r="CS211" s="167"/>
      <c r="CT211" s="167"/>
      <c r="CU211" s="167"/>
      <c r="CV211" s="167"/>
      <c r="CW211" s="167"/>
      <c r="CX211" s="167"/>
      <c r="CY211" s="167"/>
      <c r="CZ211" s="167"/>
      <c r="DA211" s="167"/>
      <c r="DB211" s="167"/>
      <c r="DC211" s="167"/>
      <c r="DD211" s="167"/>
    </row>
    <row r="212" spans="1:108" s="165" customFormat="1" ht="49.5" customHeight="1">
      <c r="A212" s="356">
        <v>37</v>
      </c>
      <c r="B212" s="356"/>
      <c r="C212" s="371" t="s">
        <v>1066</v>
      </c>
      <c r="D212" s="371" t="s">
        <v>135</v>
      </c>
      <c r="E212" s="369" t="s">
        <v>1067</v>
      </c>
      <c r="F212" s="370" t="s">
        <v>1068</v>
      </c>
      <c r="G212" s="371" t="s">
        <v>2022</v>
      </c>
      <c r="H212" s="372">
        <v>1800</v>
      </c>
      <c r="I212" s="373" t="s">
        <v>127</v>
      </c>
      <c r="J212" s="373"/>
      <c r="K212" s="373"/>
      <c r="L212" s="368" t="s">
        <v>1069</v>
      </c>
      <c r="M212" s="368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167"/>
      <c r="CK212" s="167"/>
      <c r="CL212" s="167"/>
      <c r="CM212" s="167"/>
      <c r="CN212" s="167"/>
      <c r="CO212" s="167"/>
      <c r="CP212" s="167"/>
      <c r="CQ212" s="167"/>
      <c r="CR212" s="167"/>
      <c r="CS212" s="167"/>
      <c r="CT212" s="167"/>
      <c r="CU212" s="167"/>
      <c r="CV212" s="167"/>
      <c r="CW212" s="167"/>
      <c r="CX212" s="167"/>
      <c r="CY212" s="167"/>
      <c r="CZ212" s="167"/>
      <c r="DA212" s="167"/>
      <c r="DB212" s="167"/>
      <c r="DC212" s="167"/>
      <c r="DD212" s="167"/>
    </row>
    <row r="213" spans="1:108" s="165" customFormat="1" ht="76.5" customHeight="1">
      <c r="A213" s="356">
        <v>38</v>
      </c>
      <c r="B213" s="356"/>
      <c r="C213" s="376" t="s">
        <v>129</v>
      </c>
      <c r="D213" s="356" t="s">
        <v>130</v>
      </c>
      <c r="E213" s="371" t="s">
        <v>131</v>
      </c>
      <c r="F213" s="370" t="s">
        <v>132</v>
      </c>
      <c r="G213" s="371" t="s">
        <v>2023</v>
      </c>
      <c r="H213" s="372">
        <v>8550</v>
      </c>
      <c r="I213" s="373" t="s">
        <v>133</v>
      </c>
      <c r="J213" s="373"/>
      <c r="K213" s="373"/>
      <c r="L213" s="375">
        <v>42810</v>
      </c>
      <c r="M213" s="368" t="s">
        <v>341</v>
      </c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7"/>
      <c r="BQ213" s="167"/>
      <c r="BR213" s="167"/>
      <c r="BS213" s="167"/>
      <c r="BT213" s="167"/>
      <c r="BU213" s="167"/>
      <c r="BV213" s="167"/>
      <c r="BW213" s="167"/>
      <c r="BX213" s="167"/>
      <c r="BY213" s="167"/>
      <c r="BZ213" s="167"/>
      <c r="CA213" s="167"/>
      <c r="CB213" s="167"/>
      <c r="CC213" s="167"/>
      <c r="CD213" s="167"/>
      <c r="CE213" s="167"/>
      <c r="CF213" s="167"/>
      <c r="CG213" s="167"/>
      <c r="CH213" s="167"/>
      <c r="CI213" s="167"/>
      <c r="CJ213" s="167"/>
      <c r="CK213" s="167"/>
      <c r="CL213" s="167"/>
      <c r="CM213" s="167"/>
      <c r="CN213" s="167"/>
      <c r="CO213" s="167"/>
      <c r="CP213" s="167"/>
      <c r="CQ213" s="167"/>
      <c r="CR213" s="167"/>
      <c r="CS213" s="167"/>
      <c r="CT213" s="167"/>
      <c r="CU213" s="167"/>
      <c r="CV213" s="167"/>
      <c r="CW213" s="167"/>
      <c r="CX213" s="167"/>
      <c r="CY213" s="167"/>
      <c r="CZ213" s="167"/>
      <c r="DA213" s="167"/>
      <c r="DB213" s="167"/>
      <c r="DC213" s="167"/>
      <c r="DD213" s="167"/>
    </row>
    <row r="214" spans="1:108" s="165" customFormat="1" ht="66" customHeight="1">
      <c r="A214" s="356">
        <v>39</v>
      </c>
      <c r="B214" s="356"/>
      <c r="C214" s="376" t="s">
        <v>134</v>
      </c>
      <c r="D214" s="356" t="s">
        <v>135</v>
      </c>
      <c r="E214" s="371" t="s">
        <v>136</v>
      </c>
      <c r="F214" s="370" t="s">
        <v>137</v>
      </c>
      <c r="G214" s="371" t="s">
        <v>2024</v>
      </c>
      <c r="H214" s="377">
        <v>3550</v>
      </c>
      <c r="I214" s="373" t="s">
        <v>133</v>
      </c>
      <c r="J214" s="373"/>
      <c r="K214" s="373"/>
      <c r="L214" s="375">
        <v>42864</v>
      </c>
      <c r="M214" s="368" t="s">
        <v>341</v>
      </c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7"/>
      <c r="BW214" s="167"/>
      <c r="BX214" s="167"/>
      <c r="BY214" s="167"/>
      <c r="BZ214" s="167"/>
      <c r="CA214" s="167"/>
      <c r="CB214" s="167"/>
      <c r="CC214" s="167"/>
      <c r="CD214" s="167"/>
      <c r="CE214" s="167"/>
      <c r="CF214" s="167"/>
      <c r="CG214" s="167"/>
      <c r="CH214" s="167"/>
      <c r="CI214" s="167"/>
      <c r="CJ214" s="167"/>
      <c r="CK214" s="167"/>
      <c r="CL214" s="167"/>
      <c r="CM214" s="167"/>
      <c r="CN214" s="167"/>
      <c r="CO214" s="167"/>
      <c r="CP214" s="167"/>
      <c r="CQ214" s="167"/>
      <c r="CR214" s="167"/>
      <c r="CS214" s="167"/>
      <c r="CT214" s="167"/>
      <c r="CU214" s="167"/>
      <c r="CV214" s="167"/>
      <c r="CW214" s="167"/>
      <c r="CX214" s="167"/>
      <c r="CY214" s="167"/>
      <c r="CZ214" s="167"/>
      <c r="DA214" s="167"/>
      <c r="DB214" s="167"/>
      <c r="DC214" s="167"/>
      <c r="DD214" s="167"/>
    </row>
    <row r="215" spans="1:108" s="165" customFormat="1" ht="49.5" customHeight="1">
      <c r="A215" s="356">
        <v>40</v>
      </c>
      <c r="B215" s="356"/>
      <c r="C215" s="376" t="s">
        <v>138</v>
      </c>
      <c r="D215" s="356" t="s">
        <v>135</v>
      </c>
      <c r="E215" s="371" t="s">
        <v>139</v>
      </c>
      <c r="F215" s="370" t="s">
        <v>140</v>
      </c>
      <c r="G215" s="371" t="s">
        <v>2025</v>
      </c>
      <c r="H215" s="372">
        <v>4990</v>
      </c>
      <c r="I215" s="373" t="s">
        <v>133</v>
      </c>
      <c r="J215" s="373"/>
      <c r="K215" s="373"/>
      <c r="L215" s="375">
        <v>42900</v>
      </c>
      <c r="M215" s="368" t="s">
        <v>341</v>
      </c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7"/>
      <c r="BQ215" s="167"/>
      <c r="BR215" s="167"/>
      <c r="BS215" s="167"/>
      <c r="BT215" s="167"/>
      <c r="BU215" s="167"/>
      <c r="BV215" s="167"/>
      <c r="BW215" s="167"/>
      <c r="BX215" s="167"/>
      <c r="BY215" s="167"/>
      <c r="BZ215" s="167"/>
      <c r="CA215" s="167"/>
      <c r="CB215" s="167"/>
      <c r="CC215" s="167"/>
      <c r="CD215" s="167"/>
      <c r="CE215" s="167"/>
      <c r="CF215" s="167"/>
      <c r="CG215" s="167"/>
      <c r="CH215" s="167"/>
      <c r="CI215" s="167"/>
      <c r="CJ215" s="167"/>
      <c r="CK215" s="167"/>
      <c r="CL215" s="167"/>
      <c r="CM215" s="167"/>
      <c r="CN215" s="167"/>
      <c r="CO215" s="167"/>
      <c r="CP215" s="167"/>
      <c r="CQ215" s="167"/>
      <c r="CR215" s="167"/>
      <c r="CS215" s="167"/>
      <c r="CT215" s="167"/>
      <c r="CU215" s="167"/>
      <c r="CV215" s="167"/>
      <c r="CW215" s="167"/>
      <c r="CX215" s="167"/>
      <c r="CY215" s="167"/>
      <c r="CZ215" s="167"/>
      <c r="DA215" s="167"/>
      <c r="DB215" s="167"/>
      <c r="DC215" s="167"/>
      <c r="DD215" s="167"/>
    </row>
    <row r="216" spans="1:108" s="165" customFormat="1" ht="49.5" customHeight="1">
      <c r="A216" s="356">
        <v>41</v>
      </c>
      <c r="B216" s="356"/>
      <c r="C216" s="376" t="s">
        <v>141</v>
      </c>
      <c r="D216" s="356" t="s">
        <v>142</v>
      </c>
      <c r="E216" s="371" t="s">
        <v>143</v>
      </c>
      <c r="F216" s="378" t="s">
        <v>144</v>
      </c>
      <c r="G216" s="371" t="s">
        <v>2026</v>
      </c>
      <c r="H216" s="372">
        <v>7200</v>
      </c>
      <c r="I216" s="373" t="s">
        <v>133</v>
      </c>
      <c r="J216" s="373"/>
      <c r="K216" s="373"/>
      <c r="L216" s="375">
        <v>42901</v>
      </c>
      <c r="M216" s="368" t="s">
        <v>341</v>
      </c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7"/>
      <c r="BW216" s="167"/>
      <c r="BX216" s="167"/>
      <c r="BY216" s="167"/>
      <c r="BZ216" s="167"/>
      <c r="CA216" s="167"/>
      <c r="CB216" s="167"/>
      <c r="CC216" s="167"/>
      <c r="CD216" s="167"/>
      <c r="CE216" s="167"/>
      <c r="CF216" s="167"/>
      <c r="CG216" s="167"/>
      <c r="CH216" s="167"/>
      <c r="CI216" s="167"/>
      <c r="CJ216" s="167"/>
      <c r="CK216" s="167"/>
      <c r="CL216" s="167"/>
      <c r="CM216" s="167"/>
      <c r="CN216" s="167"/>
      <c r="CO216" s="167"/>
      <c r="CP216" s="167"/>
      <c r="CQ216" s="167"/>
      <c r="CR216" s="167"/>
      <c r="CS216" s="167"/>
      <c r="CT216" s="167"/>
      <c r="CU216" s="167"/>
      <c r="CV216" s="167"/>
      <c r="CW216" s="167"/>
      <c r="CX216" s="167"/>
      <c r="CY216" s="167"/>
      <c r="CZ216" s="167"/>
      <c r="DA216" s="167"/>
      <c r="DB216" s="167"/>
      <c r="DC216" s="167"/>
      <c r="DD216" s="167"/>
    </row>
    <row r="217" spans="1:108" s="165" customFormat="1" ht="49.5" customHeight="1">
      <c r="A217" s="356">
        <v>42</v>
      </c>
      <c r="B217" s="356"/>
      <c r="C217" s="404" t="s">
        <v>178</v>
      </c>
      <c r="D217" s="364" t="s">
        <v>179</v>
      </c>
      <c r="E217" s="379" t="s">
        <v>180</v>
      </c>
      <c r="F217" s="380" t="s">
        <v>181</v>
      </c>
      <c r="G217" s="379" t="s">
        <v>2027</v>
      </c>
      <c r="H217" s="381">
        <v>12900</v>
      </c>
      <c r="I217" s="382" t="s">
        <v>133</v>
      </c>
      <c r="J217" s="382"/>
      <c r="K217" s="382"/>
      <c r="L217" s="375">
        <v>42965</v>
      </c>
      <c r="M217" s="368" t="s">
        <v>341</v>
      </c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7"/>
      <c r="BQ217" s="167"/>
      <c r="BR217" s="167"/>
      <c r="BS217" s="167"/>
      <c r="BT217" s="167"/>
      <c r="BU217" s="167"/>
      <c r="BV217" s="167"/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67"/>
      <c r="CH217" s="167"/>
      <c r="CI217" s="167"/>
      <c r="CJ217" s="167"/>
      <c r="CK217" s="167"/>
      <c r="CL217" s="167"/>
      <c r="CM217" s="167"/>
      <c r="CN217" s="167"/>
      <c r="CO217" s="167"/>
      <c r="CP217" s="167"/>
      <c r="CQ217" s="167"/>
      <c r="CR217" s="167"/>
      <c r="CS217" s="167"/>
      <c r="CT217" s="167"/>
      <c r="CU217" s="167"/>
      <c r="CV217" s="167"/>
      <c r="CW217" s="167"/>
      <c r="CX217" s="167"/>
      <c r="CY217" s="167"/>
      <c r="CZ217" s="167"/>
      <c r="DA217" s="167"/>
      <c r="DB217" s="167"/>
      <c r="DC217" s="167"/>
      <c r="DD217" s="167"/>
    </row>
    <row r="218" spans="1:108" s="165" customFormat="1" ht="49.5" customHeight="1">
      <c r="A218" s="356">
        <v>43</v>
      </c>
      <c r="B218" s="356"/>
      <c r="C218" s="404" t="s">
        <v>362</v>
      </c>
      <c r="D218" s="364" t="s">
        <v>363</v>
      </c>
      <c r="E218" s="379" t="s">
        <v>364</v>
      </c>
      <c r="F218" s="380" t="s">
        <v>365</v>
      </c>
      <c r="G218" s="379" t="s">
        <v>2028</v>
      </c>
      <c r="H218" s="381">
        <v>0</v>
      </c>
      <c r="I218" s="382" t="s">
        <v>133</v>
      </c>
      <c r="J218" s="382"/>
      <c r="K218" s="382"/>
      <c r="L218" s="375">
        <v>43340</v>
      </c>
      <c r="M218" s="368" t="s">
        <v>341</v>
      </c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7"/>
      <c r="BQ218" s="167"/>
      <c r="BR218" s="167"/>
      <c r="BS218" s="167"/>
      <c r="BT218" s="167"/>
      <c r="BU218" s="167"/>
      <c r="BV218" s="167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H218" s="167"/>
      <c r="CI218" s="167"/>
      <c r="CJ218" s="167"/>
      <c r="CK218" s="167"/>
      <c r="CL218" s="167"/>
      <c r="CM218" s="167"/>
      <c r="CN218" s="167"/>
      <c r="CO218" s="167"/>
      <c r="CP218" s="167"/>
      <c r="CQ218" s="167"/>
      <c r="CR218" s="167"/>
      <c r="CS218" s="167"/>
      <c r="CT218" s="167"/>
      <c r="CU218" s="167"/>
      <c r="CV218" s="167"/>
      <c r="CW218" s="167"/>
      <c r="CX218" s="167"/>
      <c r="CY218" s="167"/>
      <c r="CZ218" s="167"/>
      <c r="DA218" s="167"/>
      <c r="DB218" s="167"/>
      <c r="DC218" s="167"/>
      <c r="DD218" s="167"/>
    </row>
    <row r="219" spans="1:108" s="165" customFormat="1" ht="56.25" customHeight="1">
      <c r="A219" s="356">
        <v>44</v>
      </c>
      <c r="B219" s="356"/>
      <c r="C219" s="404" t="s">
        <v>362</v>
      </c>
      <c r="D219" s="364" t="s">
        <v>363</v>
      </c>
      <c r="E219" s="379" t="s">
        <v>364</v>
      </c>
      <c r="F219" s="380" t="s">
        <v>366</v>
      </c>
      <c r="G219" s="379" t="s">
        <v>2029</v>
      </c>
      <c r="H219" s="381">
        <v>91867</v>
      </c>
      <c r="I219" s="382" t="s">
        <v>133</v>
      </c>
      <c r="J219" s="382"/>
      <c r="K219" s="382"/>
      <c r="L219" s="375">
        <v>43340</v>
      </c>
      <c r="M219" s="368" t="s">
        <v>341</v>
      </c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7"/>
      <c r="BQ219" s="167"/>
      <c r="BR219" s="167"/>
      <c r="BS219" s="167"/>
      <c r="BT219" s="167"/>
      <c r="BU219" s="167"/>
      <c r="BV219" s="167"/>
      <c r="BW219" s="167"/>
      <c r="BX219" s="167"/>
      <c r="BY219" s="167"/>
      <c r="BZ219" s="167"/>
      <c r="CA219" s="167"/>
      <c r="CB219" s="167"/>
      <c r="CC219" s="167"/>
      <c r="CD219" s="167"/>
      <c r="CE219" s="167"/>
      <c r="CF219" s="167"/>
      <c r="CG219" s="167"/>
      <c r="CH219" s="167"/>
      <c r="CI219" s="167"/>
      <c r="CJ219" s="167"/>
      <c r="CK219" s="167"/>
      <c r="CL219" s="167"/>
      <c r="CM219" s="167"/>
      <c r="CN219" s="167"/>
      <c r="CO219" s="167"/>
      <c r="CP219" s="167"/>
      <c r="CQ219" s="167"/>
      <c r="CR219" s="167"/>
      <c r="CS219" s="167"/>
      <c r="CT219" s="167"/>
      <c r="CU219" s="167"/>
      <c r="CV219" s="167"/>
      <c r="CW219" s="167"/>
      <c r="CX219" s="167"/>
      <c r="CY219" s="167"/>
      <c r="CZ219" s="167"/>
      <c r="DA219" s="167"/>
      <c r="DB219" s="167"/>
      <c r="DC219" s="167"/>
      <c r="DD219" s="167"/>
    </row>
    <row r="220" spans="1:108" s="165" customFormat="1" ht="49.5" customHeight="1">
      <c r="A220" s="356">
        <v>45</v>
      </c>
      <c r="B220" s="356"/>
      <c r="C220" s="371" t="s">
        <v>741</v>
      </c>
      <c r="D220" s="356" t="s">
        <v>742</v>
      </c>
      <c r="E220" s="371" t="s">
        <v>743</v>
      </c>
      <c r="F220" s="370" t="s">
        <v>744</v>
      </c>
      <c r="G220" s="371" t="s">
        <v>2030</v>
      </c>
      <c r="H220" s="372">
        <v>32000</v>
      </c>
      <c r="I220" s="373" t="s">
        <v>127</v>
      </c>
      <c r="J220" s="373"/>
      <c r="K220" s="373"/>
      <c r="L220" s="368" t="s">
        <v>745</v>
      </c>
      <c r="M220" s="368" t="s">
        <v>341</v>
      </c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7"/>
      <c r="BQ220" s="167"/>
      <c r="BR220" s="167"/>
      <c r="BS220" s="167"/>
      <c r="BT220" s="167"/>
      <c r="BU220" s="167"/>
      <c r="BV220" s="167"/>
      <c r="BW220" s="167"/>
      <c r="BX220" s="167"/>
      <c r="BY220" s="167"/>
      <c r="BZ220" s="167"/>
      <c r="CA220" s="167"/>
      <c r="CB220" s="167"/>
      <c r="CC220" s="167"/>
      <c r="CD220" s="167"/>
      <c r="CE220" s="167"/>
      <c r="CF220" s="167"/>
      <c r="CG220" s="167"/>
      <c r="CH220" s="167"/>
      <c r="CI220" s="167"/>
      <c r="CJ220" s="167"/>
      <c r="CK220" s="167"/>
      <c r="CL220" s="167"/>
      <c r="CM220" s="167"/>
      <c r="CN220" s="167"/>
      <c r="CO220" s="167"/>
      <c r="CP220" s="167"/>
      <c r="CQ220" s="167"/>
      <c r="CR220" s="167"/>
      <c r="CS220" s="167"/>
      <c r="CT220" s="167"/>
      <c r="CU220" s="167"/>
      <c r="CV220" s="167"/>
      <c r="CW220" s="167"/>
      <c r="CX220" s="167"/>
      <c r="CY220" s="167"/>
      <c r="CZ220" s="167"/>
      <c r="DA220" s="167"/>
      <c r="DB220" s="167"/>
      <c r="DC220" s="167"/>
      <c r="DD220" s="167"/>
    </row>
    <row r="221" spans="1:108" s="165" customFormat="1" ht="49.5" customHeight="1">
      <c r="A221" s="356">
        <v>46</v>
      </c>
      <c r="B221" s="356"/>
      <c r="C221" s="404" t="s">
        <v>362</v>
      </c>
      <c r="D221" s="364" t="s">
        <v>363</v>
      </c>
      <c r="E221" s="379" t="s">
        <v>364</v>
      </c>
      <c r="F221" s="380" t="s">
        <v>367</v>
      </c>
      <c r="G221" s="379" t="s">
        <v>2031</v>
      </c>
      <c r="H221" s="381">
        <v>11895</v>
      </c>
      <c r="I221" s="382" t="s">
        <v>133</v>
      </c>
      <c r="J221" s="382"/>
      <c r="K221" s="382"/>
      <c r="L221" s="375">
        <v>43340</v>
      </c>
      <c r="M221" s="368" t="s">
        <v>341</v>
      </c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7"/>
      <c r="BQ221" s="167"/>
      <c r="BR221" s="167"/>
      <c r="BS221" s="167"/>
      <c r="BT221" s="167"/>
      <c r="BU221" s="167"/>
      <c r="BV221" s="167"/>
      <c r="BW221" s="167"/>
      <c r="BX221" s="167"/>
      <c r="BY221" s="167"/>
      <c r="BZ221" s="167"/>
      <c r="CA221" s="167"/>
      <c r="CB221" s="167"/>
      <c r="CC221" s="167"/>
      <c r="CD221" s="167"/>
      <c r="CE221" s="167"/>
      <c r="CF221" s="167"/>
      <c r="CG221" s="167"/>
      <c r="CH221" s="167"/>
      <c r="CI221" s="167"/>
      <c r="CJ221" s="167"/>
      <c r="CK221" s="167"/>
      <c r="CL221" s="167"/>
      <c r="CM221" s="167"/>
      <c r="CN221" s="167"/>
      <c r="CO221" s="167"/>
      <c r="CP221" s="167"/>
      <c r="CQ221" s="167"/>
      <c r="CR221" s="167"/>
      <c r="CS221" s="167"/>
      <c r="CT221" s="167"/>
      <c r="CU221" s="167"/>
      <c r="CV221" s="167"/>
      <c r="CW221" s="167"/>
      <c r="CX221" s="167"/>
      <c r="CY221" s="167"/>
      <c r="CZ221" s="167"/>
      <c r="DA221" s="167"/>
      <c r="DB221" s="167"/>
      <c r="DC221" s="167"/>
      <c r="DD221" s="167"/>
    </row>
    <row r="222" spans="1:108" s="165" customFormat="1" ht="79.5" customHeight="1">
      <c r="A222" s="356">
        <v>47</v>
      </c>
      <c r="B222" s="356"/>
      <c r="C222" s="383" t="s">
        <v>461</v>
      </c>
      <c r="D222" s="356" t="s">
        <v>462</v>
      </c>
      <c r="E222" s="383" t="s">
        <v>778</v>
      </c>
      <c r="F222" s="363" t="s">
        <v>463</v>
      </c>
      <c r="G222" s="371" t="s">
        <v>2032</v>
      </c>
      <c r="H222" s="384">
        <v>95000</v>
      </c>
      <c r="I222" s="373" t="s">
        <v>127</v>
      </c>
      <c r="J222" s="373"/>
      <c r="K222" s="373"/>
      <c r="L222" s="385" t="s">
        <v>464</v>
      </c>
      <c r="M222" s="371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7"/>
      <c r="BQ222" s="167"/>
      <c r="BR222" s="167"/>
      <c r="BS222" s="167"/>
      <c r="BT222" s="167"/>
      <c r="BU222" s="167"/>
      <c r="BV222" s="167"/>
      <c r="BW222" s="167"/>
      <c r="BX222" s="167"/>
      <c r="BY222" s="167"/>
      <c r="BZ222" s="167"/>
      <c r="CA222" s="167"/>
      <c r="CB222" s="167"/>
      <c r="CC222" s="167"/>
      <c r="CD222" s="167"/>
      <c r="CE222" s="167"/>
      <c r="CF222" s="167"/>
      <c r="CG222" s="167"/>
      <c r="CH222" s="167"/>
      <c r="CI222" s="167"/>
      <c r="CJ222" s="167"/>
      <c r="CK222" s="167"/>
      <c r="CL222" s="167"/>
      <c r="CM222" s="167"/>
      <c r="CN222" s="167"/>
      <c r="CO222" s="167"/>
      <c r="CP222" s="167"/>
      <c r="CQ222" s="167"/>
      <c r="CR222" s="167"/>
      <c r="CS222" s="167"/>
      <c r="CT222" s="167"/>
      <c r="CU222" s="167"/>
      <c r="CV222" s="167"/>
      <c r="CW222" s="167"/>
      <c r="CX222" s="167"/>
      <c r="CY222" s="167"/>
      <c r="CZ222" s="167"/>
      <c r="DA222" s="167"/>
      <c r="DB222" s="167"/>
      <c r="DC222" s="167"/>
      <c r="DD222" s="167"/>
    </row>
    <row r="223" spans="1:108" s="165" customFormat="1" ht="61.5" customHeight="1">
      <c r="A223" s="356">
        <v>48</v>
      </c>
      <c r="B223" s="356"/>
      <c r="C223" s="383" t="s">
        <v>687</v>
      </c>
      <c r="D223" s="356" t="s">
        <v>688</v>
      </c>
      <c r="E223" s="383" t="s">
        <v>779</v>
      </c>
      <c r="F223" s="383" t="s">
        <v>689</v>
      </c>
      <c r="G223" s="368"/>
      <c r="H223" s="384">
        <v>28200</v>
      </c>
      <c r="I223" s="373" t="s">
        <v>127</v>
      </c>
      <c r="J223" s="373"/>
      <c r="K223" s="373"/>
      <c r="L223" s="385"/>
      <c r="M223" s="371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7"/>
      <c r="BQ223" s="167"/>
      <c r="BR223" s="167"/>
      <c r="BS223" s="167"/>
      <c r="BT223" s="167"/>
      <c r="BU223" s="167"/>
      <c r="BV223" s="167"/>
      <c r="BW223" s="167"/>
      <c r="BX223" s="167"/>
      <c r="BY223" s="167"/>
      <c r="BZ223" s="167"/>
      <c r="CA223" s="167"/>
      <c r="CB223" s="167"/>
      <c r="CC223" s="167"/>
      <c r="CD223" s="167"/>
      <c r="CE223" s="167"/>
      <c r="CF223" s="167"/>
      <c r="CG223" s="167"/>
      <c r="CH223" s="167"/>
      <c r="CI223" s="167"/>
      <c r="CJ223" s="167"/>
      <c r="CK223" s="167"/>
      <c r="CL223" s="167"/>
      <c r="CM223" s="167"/>
      <c r="CN223" s="167"/>
      <c r="CO223" s="167"/>
      <c r="CP223" s="167"/>
      <c r="CQ223" s="167"/>
      <c r="CR223" s="167"/>
      <c r="CS223" s="167"/>
      <c r="CT223" s="167"/>
      <c r="CU223" s="167"/>
      <c r="CV223" s="167"/>
      <c r="CW223" s="167"/>
      <c r="CX223" s="167"/>
      <c r="CY223" s="167"/>
      <c r="CZ223" s="167"/>
      <c r="DA223" s="167"/>
      <c r="DB223" s="167"/>
      <c r="DC223" s="167"/>
      <c r="DD223" s="167"/>
    </row>
    <row r="224" spans="1:108" s="165" customFormat="1" ht="49.5" customHeight="1">
      <c r="A224" s="356">
        <v>49</v>
      </c>
      <c r="B224" s="356"/>
      <c r="C224" s="383" t="s">
        <v>466</v>
      </c>
      <c r="D224" s="356" t="s">
        <v>465</v>
      </c>
      <c r="E224" s="383" t="s">
        <v>488</v>
      </c>
      <c r="F224" s="363" t="s">
        <v>397</v>
      </c>
      <c r="G224" s="371" t="s">
        <v>2033</v>
      </c>
      <c r="H224" s="384">
        <v>3400</v>
      </c>
      <c r="I224" s="373" t="s">
        <v>133</v>
      </c>
      <c r="J224" s="373"/>
      <c r="K224" s="373"/>
      <c r="L224" s="385" t="s">
        <v>467</v>
      </c>
      <c r="M224" s="356" t="s">
        <v>608</v>
      </c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  <c r="BX224" s="167"/>
      <c r="BY224" s="167"/>
      <c r="BZ224" s="167"/>
      <c r="CA224" s="167"/>
      <c r="CB224" s="167"/>
      <c r="CC224" s="167"/>
      <c r="CD224" s="167"/>
      <c r="CE224" s="167"/>
      <c r="CF224" s="167"/>
      <c r="CG224" s="167"/>
      <c r="CH224" s="167"/>
      <c r="CI224" s="167"/>
      <c r="CJ224" s="167"/>
      <c r="CK224" s="167"/>
      <c r="CL224" s="167"/>
      <c r="CM224" s="167"/>
      <c r="CN224" s="167"/>
      <c r="CO224" s="167"/>
      <c r="CP224" s="167"/>
      <c r="CQ224" s="167"/>
      <c r="CR224" s="167"/>
      <c r="CS224" s="167"/>
      <c r="CT224" s="167"/>
      <c r="CU224" s="167"/>
      <c r="CV224" s="167"/>
      <c r="CW224" s="167"/>
      <c r="CX224" s="167"/>
      <c r="CY224" s="167"/>
      <c r="CZ224" s="167"/>
      <c r="DA224" s="167"/>
      <c r="DB224" s="167"/>
      <c r="DC224" s="167"/>
      <c r="DD224" s="167"/>
    </row>
    <row r="225" spans="1:108" s="165" customFormat="1" ht="49.5" customHeight="1">
      <c r="A225" s="356">
        <v>50</v>
      </c>
      <c r="B225" s="356"/>
      <c r="C225" s="383" t="s">
        <v>468</v>
      </c>
      <c r="D225" s="356" t="s">
        <v>465</v>
      </c>
      <c r="E225" s="383" t="s">
        <v>324</v>
      </c>
      <c r="F225" s="363" t="s">
        <v>469</v>
      </c>
      <c r="G225" s="371" t="s">
        <v>2034</v>
      </c>
      <c r="H225" s="384">
        <v>8000</v>
      </c>
      <c r="I225" s="373" t="s">
        <v>133</v>
      </c>
      <c r="J225" s="373"/>
      <c r="K225" s="373"/>
      <c r="L225" s="385" t="s">
        <v>467</v>
      </c>
      <c r="M225" s="371" t="s">
        <v>347</v>
      </c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7"/>
      <c r="BQ225" s="167"/>
      <c r="BR225" s="167"/>
      <c r="BS225" s="167"/>
      <c r="BT225" s="167"/>
      <c r="BU225" s="167"/>
      <c r="BV225" s="167"/>
      <c r="BW225" s="167"/>
      <c r="BX225" s="167"/>
      <c r="BY225" s="167"/>
      <c r="BZ225" s="167"/>
      <c r="CA225" s="167"/>
      <c r="CB225" s="167"/>
      <c r="CC225" s="167"/>
      <c r="CD225" s="167"/>
      <c r="CE225" s="167"/>
      <c r="CF225" s="167"/>
      <c r="CG225" s="167"/>
      <c r="CH225" s="167"/>
      <c r="CI225" s="167"/>
      <c r="CJ225" s="167"/>
      <c r="CK225" s="167"/>
      <c r="CL225" s="167"/>
      <c r="CM225" s="167"/>
      <c r="CN225" s="167"/>
      <c r="CO225" s="167"/>
      <c r="CP225" s="167"/>
      <c r="CQ225" s="167"/>
      <c r="CR225" s="167"/>
      <c r="CS225" s="167"/>
      <c r="CT225" s="167"/>
      <c r="CU225" s="167"/>
      <c r="CV225" s="167"/>
      <c r="CW225" s="167"/>
      <c r="CX225" s="167"/>
      <c r="CY225" s="167"/>
      <c r="CZ225" s="167"/>
      <c r="DA225" s="167"/>
      <c r="DB225" s="167"/>
      <c r="DC225" s="167"/>
      <c r="DD225" s="167"/>
    </row>
    <row r="226" spans="1:108" s="165" customFormat="1" ht="49.5" customHeight="1">
      <c r="A226" s="356">
        <v>51</v>
      </c>
      <c r="B226" s="356"/>
      <c r="C226" s="383" t="s">
        <v>471</v>
      </c>
      <c r="D226" s="356" t="s">
        <v>472</v>
      </c>
      <c r="E226" s="383" t="s">
        <v>495</v>
      </c>
      <c r="F226" s="363" t="s">
        <v>399</v>
      </c>
      <c r="G226" s="371" t="s">
        <v>2035</v>
      </c>
      <c r="H226" s="384">
        <v>4200</v>
      </c>
      <c r="I226" s="373" t="s">
        <v>133</v>
      </c>
      <c r="J226" s="373"/>
      <c r="K226" s="373"/>
      <c r="L226" s="385" t="s">
        <v>473</v>
      </c>
      <c r="M226" s="356" t="s">
        <v>608</v>
      </c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7"/>
      <c r="BQ226" s="167"/>
      <c r="BR226" s="167"/>
      <c r="BS226" s="167"/>
      <c r="BT226" s="167"/>
      <c r="BU226" s="167"/>
      <c r="BV226" s="167"/>
      <c r="BW226" s="167"/>
      <c r="BX226" s="167"/>
      <c r="BY226" s="167"/>
      <c r="BZ226" s="167"/>
      <c r="CA226" s="167"/>
      <c r="CB226" s="167"/>
      <c r="CC226" s="167"/>
      <c r="CD226" s="167"/>
      <c r="CE226" s="167"/>
      <c r="CF226" s="167"/>
      <c r="CG226" s="167"/>
      <c r="CH226" s="167"/>
      <c r="CI226" s="167"/>
      <c r="CJ226" s="167"/>
      <c r="CK226" s="167"/>
      <c r="CL226" s="167"/>
      <c r="CM226" s="167"/>
      <c r="CN226" s="167"/>
      <c r="CO226" s="167"/>
      <c r="CP226" s="167"/>
      <c r="CQ226" s="167"/>
      <c r="CR226" s="167"/>
      <c r="CS226" s="167"/>
      <c r="CT226" s="167"/>
      <c r="CU226" s="167"/>
      <c r="CV226" s="167"/>
      <c r="CW226" s="167"/>
      <c r="CX226" s="167"/>
      <c r="CY226" s="167"/>
      <c r="CZ226" s="167"/>
      <c r="DA226" s="167"/>
      <c r="DB226" s="167"/>
      <c r="DC226" s="167"/>
      <c r="DD226" s="167"/>
    </row>
    <row r="227" spans="1:108" s="165" customFormat="1" ht="49.5" customHeight="1">
      <c r="A227" s="356">
        <v>52</v>
      </c>
      <c r="B227" s="356"/>
      <c r="C227" s="383" t="s">
        <v>475</v>
      </c>
      <c r="D227" s="356" t="s">
        <v>472</v>
      </c>
      <c r="E227" s="383" t="s">
        <v>323</v>
      </c>
      <c r="F227" s="363" t="s">
        <v>476</v>
      </c>
      <c r="G227" s="371" t="s">
        <v>2036</v>
      </c>
      <c r="H227" s="384">
        <v>4650</v>
      </c>
      <c r="I227" s="373" t="s">
        <v>127</v>
      </c>
      <c r="J227" s="373"/>
      <c r="K227" s="373"/>
      <c r="L227" s="385">
        <v>43771</v>
      </c>
      <c r="M227" s="356" t="s">
        <v>608</v>
      </c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7"/>
      <c r="BQ227" s="167"/>
      <c r="BR227" s="167"/>
      <c r="BS227" s="167"/>
      <c r="BT227" s="167"/>
      <c r="BU227" s="167"/>
      <c r="BV227" s="167"/>
      <c r="BW227" s="167"/>
      <c r="BX227" s="167"/>
      <c r="BY227" s="167"/>
      <c r="BZ227" s="167"/>
      <c r="CA227" s="167"/>
      <c r="CB227" s="167"/>
      <c r="CC227" s="167"/>
      <c r="CD227" s="167"/>
      <c r="CE227" s="167"/>
      <c r="CF227" s="167"/>
      <c r="CG227" s="167"/>
      <c r="CH227" s="167"/>
      <c r="CI227" s="167"/>
      <c r="CJ227" s="167"/>
      <c r="CK227" s="167"/>
      <c r="CL227" s="167"/>
      <c r="CM227" s="167"/>
      <c r="CN227" s="167"/>
      <c r="CO227" s="167"/>
      <c r="CP227" s="167"/>
      <c r="CQ227" s="167"/>
      <c r="CR227" s="167"/>
      <c r="CS227" s="167"/>
      <c r="CT227" s="167"/>
      <c r="CU227" s="167"/>
      <c r="CV227" s="167"/>
      <c r="CW227" s="167"/>
      <c r="CX227" s="167"/>
      <c r="CY227" s="167"/>
      <c r="CZ227" s="167"/>
      <c r="DA227" s="167"/>
      <c r="DB227" s="167"/>
      <c r="DC227" s="167"/>
      <c r="DD227" s="167"/>
    </row>
    <row r="228" spans="1:108" s="165" customFormat="1" ht="49.5" customHeight="1">
      <c r="A228" s="356">
        <v>53</v>
      </c>
      <c r="B228" s="356"/>
      <c r="C228" s="383" t="s">
        <v>477</v>
      </c>
      <c r="D228" s="356" t="s">
        <v>472</v>
      </c>
      <c r="E228" s="383" t="s">
        <v>325</v>
      </c>
      <c r="F228" s="363" t="s">
        <v>478</v>
      </c>
      <c r="G228" s="371" t="s">
        <v>2037</v>
      </c>
      <c r="H228" s="384">
        <v>10150</v>
      </c>
      <c r="I228" s="373" t="s">
        <v>133</v>
      </c>
      <c r="J228" s="373"/>
      <c r="K228" s="373"/>
      <c r="L228" s="385" t="s">
        <v>474</v>
      </c>
      <c r="M228" s="356" t="s">
        <v>608</v>
      </c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167"/>
      <c r="BV228" s="167"/>
      <c r="BW228" s="167"/>
      <c r="BX228" s="167"/>
      <c r="BY228" s="167"/>
      <c r="BZ228" s="167"/>
      <c r="CA228" s="167"/>
      <c r="CB228" s="167"/>
      <c r="CC228" s="167"/>
      <c r="CD228" s="167"/>
      <c r="CE228" s="167"/>
      <c r="CF228" s="167"/>
      <c r="CG228" s="167"/>
      <c r="CH228" s="167"/>
      <c r="CI228" s="167"/>
      <c r="CJ228" s="167"/>
      <c r="CK228" s="167"/>
      <c r="CL228" s="167"/>
      <c r="CM228" s="167"/>
      <c r="CN228" s="167"/>
      <c r="CO228" s="167"/>
      <c r="CP228" s="167"/>
      <c r="CQ228" s="167"/>
      <c r="CR228" s="167"/>
      <c r="CS228" s="167"/>
      <c r="CT228" s="167"/>
      <c r="CU228" s="167"/>
      <c r="CV228" s="167"/>
      <c r="CW228" s="167"/>
      <c r="CX228" s="167"/>
      <c r="CY228" s="167"/>
      <c r="CZ228" s="167"/>
      <c r="DA228" s="167"/>
      <c r="DB228" s="167"/>
      <c r="DC228" s="167"/>
      <c r="DD228" s="167"/>
    </row>
    <row r="229" spans="1:108" s="165" customFormat="1" ht="49.5" customHeight="1">
      <c r="A229" s="356">
        <v>54</v>
      </c>
      <c r="B229" s="356"/>
      <c r="C229" s="383" t="s">
        <v>479</v>
      </c>
      <c r="D229" s="356" t="s">
        <v>472</v>
      </c>
      <c r="E229" s="383" t="s">
        <v>326</v>
      </c>
      <c r="F229" s="363" t="s">
        <v>480</v>
      </c>
      <c r="G229" s="371" t="s">
        <v>2038</v>
      </c>
      <c r="H229" s="384">
        <v>10000</v>
      </c>
      <c r="I229" s="373" t="s">
        <v>133</v>
      </c>
      <c r="J229" s="373"/>
      <c r="K229" s="373"/>
      <c r="L229" s="385" t="s">
        <v>481</v>
      </c>
      <c r="M229" s="371" t="s">
        <v>347</v>
      </c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7"/>
      <c r="BQ229" s="167"/>
      <c r="BR229" s="167"/>
      <c r="BS229" s="167"/>
      <c r="BT229" s="167"/>
      <c r="BU229" s="167"/>
      <c r="BV229" s="167"/>
      <c r="BW229" s="167"/>
      <c r="BX229" s="167"/>
      <c r="BY229" s="167"/>
      <c r="BZ229" s="167"/>
      <c r="CA229" s="167"/>
      <c r="CB229" s="167"/>
      <c r="CC229" s="167"/>
      <c r="CD229" s="167"/>
      <c r="CE229" s="167"/>
      <c r="CF229" s="167"/>
      <c r="CG229" s="167"/>
      <c r="CH229" s="167"/>
      <c r="CI229" s="167"/>
      <c r="CJ229" s="167"/>
      <c r="CK229" s="167"/>
      <c r="CL229" s="167"/>
      <c r="CM229" s="167"/>
      <c r="CN229" s="167"/>
      <c r="CO229" s="167"/>
      <c r="CP229" s="167"/>
      <c r="CQ229" s="167"/>
      <c r="CR229" s="167"/>
      <c r="CS229" s="167"/>
      <c r="CT229" s="167"/>
      <c r="CU229" s="167"/>
      <c r="CV229" s="167"/>
      <c r="CW229" s="167"/>
      <c r="CX229" s="167"/>
      <c r="CY229" s="167"/>
      <c r="CZ229" s="167"/>
      <c r="DA229" s="167"/>
      <c r="DB229" s="167"/>
      <c r="DC229" s="167"/>
      <c r="DD229" s="167"/>
    </row>
    <row r="230" spans="1:108" s="165" customFormat="1" ht="49.5" customHeight="1">
      <c r="A230" s="356">
        <v>55</v>
      </c>
      <c r="B230" s="356"/>
      <c r="C230" s="383" t="s">
        <v>483</v>
      </c>
      <c r="D230" s="356" t="s">
        <v>465</v>
      </c>
      <c r="E230" s="383" t="s">
        <v>396</v>
      </c>
      <c r="F230" s="363" t="s">
        <v>484</v>
      </c>
      <c r="G230" s="371" t="s">
        <v>2039</v>
      </c>
      <c r="H230" s="384">
        <v>12000</v>
      </c>
      <c r="I230" s="373" t="s">
        <v>127</v>
      </c>
      <c r="J230" s="373"/>
      <c r="K230" s="373"/>
      <c r="L230" s="385" t="s">
        <v>485</v>
      </c>
      <c r="M230" s="371" t="s">
        <v>347</v>
      </c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7"/>
      <c r="BW230" s="167"/>
      <c r="BX230" s="167"/>
      <c r="BY230" s="167"/>
      <c r="BZ230" s="167"/>
      <c r="CA230" s="167"/>
      <c r="CB230" s="167"/>
      <c r="CC230" s="167"/>
      <c r="CD230" s="167"/>
      <c r="CE230" s="167"/>
      <c r="CF230" s="167"/>
      <c r="CG230" s="167"/>
      <c r="CH230" s="167"/>
      <c r="CI230" s="167"/>
      <c r="CJ230" s="167"/>
      <c r="CK230" s="167"/>
      <c r="CL230" s="167"/>
      <c r="CM230" s="167"/>
      <c r="CN230" s="167"/>
      <c r="CO230" s="167"/>
      <c r="CP230" s="167"/>
      <c r="CQ230" s="167"/>
      <c r="CR230" s="167"/>
      <c r="CS230" s="167"/>
      <c r="CT230" s="167"/>
      <c r="CU230" s="167"/>
      <c r="CV230" s="167"/>
      <c r="CW230" s="167"/>
      <c r="CX230" s="167"/>
      <c r="CY230" s="167"/>
      <c r="CZ230" s="167"/>
      <c r="DA230" s="167"/>
      <c r="DB230" s="167"/>
      <c r="DC230" s="167"/>
      <c r="DD230" s="167"/>
    </row>
    <row r="231" spans="1:108" s="165" customFormat="1" ht="49.5" customHeight="1">
      <c r="A231" s="356">
        <v>56</v>
      </c>
      <c r="B231" s="356"/>
      <c r="C231" s="383" t="s">
        <v>468</v>
      </c>
      <c r="D231" s="356" t="s">
        <v>465</v>
      </c>
      <c r="E231" s="383" t="s">
        <v>515</v>
      </c>
      <c r="F231" s="363" t="s">
        <v>486</v>
      </c>
      <c r="G231" s="371" t="s">
        <v>2040</v>
      </c>
      <c r="H231" s="384">
        <v>625</v>
      </c>
      <c r="I231" s="373" t="s">
        <v>133</v>
      </c>
      <c r="J231" s="373"/>
      <c r="K231" s="373"/>
      <c r="L231" s="385" t="s">
        <v>467</v>
      </c>
      <c r="M231" s="371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  <c r="BX231" s="167"/>
      <c r="BY231" s="167"/>
      <c r="BZ231" s="167"/>
      <c r="CA231" s="167"/>
      <c r="CB231" s="167"/>
      <c r="CC231" s="167"/>
      <c r="CD231" s="167"/>
      <c r="CE231" s="167"/>
      <c r="CF231" s="167"/>
      <c r="CG231" s="167"/>
      <c r="CH231" s="167"/>
      <c r="CI231" s="167"/>
      <c r="CJ231" s="167"/>
      <c r="CK231" s="167"/>
      <c r="CL231" s="167"/>
      <c r="CM231" s="167"/>
      <c r="CN231" s="167"/>
      <c r="CO231" s="167"/>
      <c r="CP231" s="167"/>
      <c r="CQ231" s="167"/>
      <c r="CR231" s="167"/>
      <c r="CS231" s="167"/>
      <c r="CT231" s="167"/>
      <c r="CU231" s="167"/>
      <c r="CV231" s="167"/>
      <c r="CW231" s="167"/>
      <c r="CX231" s="167"/>
      <c r="CY231" s="167"/>
      <c r="CZ231" s="167"/>
      <c r="DA231" s="167"/>
      <c r="DB231" s="167"/>
      <c r="DC231" s="167"/>
      <c r="DD231" s="167"/>
    </row>
    <row r="232" spans="1:108" s="165" customFormat="1" ht="49.5" customHeight="1">
      <c r="A232" s="356">
        <v>57</v>
      </c>
      <c r="B232" s="356"/>
      <c r="C232" s="383" t="s">
        <v>487</v>
      </c>
      <c r="D232" s="356" t="s">
        <v>465</v>
      </c>
      <c r="E232" s="383" t="s">
        <v>543</v>
      </c>
      <c r="F232" s="363" t="s">
        <v>489</v>
      </c>
      <c r="G232" s="371" t="s">
        <v>2041</v>
      </c>
      <c r="H232" s="384">
        <v>13180</v>
      </c>
      <c r="I232" s="373" t="s">
        <v>133</v>
      </c>
      <c r="J232" s="373"/>
      <c r="K232" s="373"/>
      <c r="L232" s="385" t="s">
        <v>490</v>
      </c>
      <c r="M232" s="356" t="s">
        <v>608</v>
      </c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7"/>
      <c r="CN232" s="167"/>
      <c r="CO232" s="167"/>
      <c r="CP232" s="167"/>
      <c r="CQ232" s="167"/>
      <c r="CR232" s="167"/>
      <c r="CS232" s="167"/>
      <c r="CT232" s="167"/>
      <c r="CU232" s="167"/>
      <c r="CV232" s="167"/>
      <c r="CW232" s="167"/>
      <c r="CX232" s="167"/>
      <c r="CY232" s="167"/>
      <c r="CZ232" s="167"/>
      <c r="DA232" s="167"/>
      <c r="DB232" s="167"/>
      <c r="DC232" s="167"/>
      <c r="DD232" s="167"/>
    </row>
    <row r="233" spans="1:108" s="165" customFormat="1" ht="63.75" customHeight="1">
      <c r="A233" s="356">
        <v>58</v>
      </c>
      <c r="B233" s="356"/>
      <c r="C233" s="383" t="s">
        <v>491</v>
      </c>
      <c r="D233" s="356" t="s">
        <v>472</v>
      </c>
      <c r="E233" s="383" t="s">
        <v>546</v>
      </c>
      <c r="F233" s="363" t="s">
        <v>492</v>
      </c>
      <c r="G233" s="371" t="s">
        <v>2042</v>
      </c>
      <c r="H233" s="384">
        <v>20050</v>
      </c>
      <c r="I233" s="373" t="s">
        <v>133</v>
      </c>
      <c r="J233" s="373"/>
      <c r="K233" s="373"/>
      <c r="L233" s="385" t="s">
        <v>474</v>
      </c>
      <c r="M233" s="356" t="s">
        <v>608</v>
      </c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7"/>
      <c r="BZ233" s="167"/>
      <c r="CA233" s="167"/>
      <c r="CB233" s="167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7"/>
      <c r="CN233" s="167"/>
      <c r="CO233" s="167"/>
      <c r="CP233" s="167"/>
      <c r="CQ233" s="167"/>
      <c r="CR233" s="167"/>
      <c r="CS233" s="167"/>
      <c r="CT233" s="167"/>
      <c r="CU233" s="167"/>
      <c r="CV233" s="167"/>
      <c r="CW233" s="167"/>
      <c r="CX233" s="167"/>
      <c r="CY233" s="167"/>
      <c r="CZ233" s="167"/>
      <c r="DA233" s="167"/>
      <c r="DB233" s="167"/>
      <c r="DC233" s="167"/>
      <c r="DD233" s="167"/>
    </row>
    <row r="234" spans="1:108" s="165" customFormat="1" ht="92.25" customHeight="1">
      <c r="A234" s="356">
        <v>59</v>
      </c>
      <c r="B234" s="356"/>
      <c r="C234" s="383" t="s">
        <v>493</v>
      </c>
      <c r="D234" s="356" t="s">
        <v>472</v>
      </c>
      <c r="E234" s="383" t="s">
        <v>550</v>
      </c>
      <c r="F234" s="363" t="s">
        <v>394</v>
      </c>
      <c r="G234" s="371" t="s">
        <v>2043</v>
      </c>
      <c r="H234" s="384">
        <v>5091</v>
      </c>
      <c r="I234" s="373" t="s">
        <v>133</v>
      </c>
      <c r="J234" s="373"/>
      <c r="K234" s="373"/>
      <c r="L234" s="385" t="s">
        <v>470</v>
      </c>
      <c r="M234" s="356" t="s">
        <v>608</v>
      </c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7"/>
      <c r="BQ234" s="167"/>
      <c r="BR234" s="167"/>
      <c r="BS234" s="167"/>
      <c r="BT234" s="167"/>
      <c r="BU234" s="167"/>
      <c r="BV234" s="167"/>
      <c r="BW234" s="167"/>
      <c r="BX234" s="167"/>
      <c r="BY234" s="167"/>
      <c r="BZ234" s="167"/>
      <c r="CA234" s="167"/>
      <c r="CB234" s="167"/>
      <c r="CC234" s="167"/>
      <c r="CD234" s="167"/>
      <c r="CE234" s="167"/>
      <c r="CF234" s="167"/>
      <c r="CG234" s="167"/>
      <c r="CH234" s="167"/>
      <c r="CI234" s="167"/>
      <c r="CJ234" s="167"/>
      <c r="CK234" s="167"/>
      <c r="CL234" s="167"/>
      <c r="CM234" s="167"/>
      <c r="CN234" s="167"/>
      <c r="CO234" s="167"/>
      <c r="CP234" s="167"/>
      <c r="CQ234" s="167"/>
      <c r="CR234" s="167"/>
      <c r="CS234" s="167"/>
      <c r="CT234" s="167"/>
      <c r="CU234" s="167"/>
      <c r="CV234" s="167"/>
      <c r="CW234" s="167"/>
      <c r="CX234" s="167"/>
      <c r="CY234" s="167"/>
      <c r="CZ234" s="167"/>
      <c r="DA234" s="167"/>
      <c r="DB234" s="167"/>
      <c r="DC234" s="167"/>
      <c r="DD234" s="167"/>
    </row>
    <row r="235" spans="1:108" s="165" customFormat="1" ht="49.5" customHeight="1">
      <c r="A235" s="356">
        <v>60</v>
      </c>
      <c r="B235" s="356"/>
      <c r="C235" s="363" t="s">
        <v>494</v>
      </c>
      <c r="D235" s="356" t="s">
        <v>465</v>
      </c>
      <c r="E235" s="383" t="s">
        <v>556</v>
      </c>
      <c r="F235" s="363" t="s">
        <v>395</v>
      </c>
      <c r="G235" s="374" t="s">
        <v>2044</v>
      </c>
      <c r="H235" s="384">
        <v>14955</v>
      </c>
      <c r="I235" s="373" t="s">
        <v>133</v>
      </c>
      <c r="J235" s="373"/>
      <c r="K235" s="373"/>
      <c r="L235" s="385" t="s">
        <v>496</v>
      </c>
      <c r="M235" s="356" t="s">
        <v>608</v>
      </c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7"/>
      <c r="CS235" s="167"/>
      <c r="CT235" s="167"/>
      <c r="CU235" s="167"/>
      <c r="CV235" s="167"/>
      <c r="CW235" s="167"/>
      <c r="CX235" s="167"/>
      <c r="CY235" s="167"/>
      <c r="CZ235" s="167"/>
      <c r="DA235" s="167"/>
      <c r="DB235" s="167"/>
      <c r="DC235" s="167"/>
      <c r="DD235" s="167"/>
    </row>
    <row r="236" spans="1:108" s="165" customFormat="1" ht="49.5" customHeight="1">
      <c r="A236" s="356">
        <v>61</v>
      </c>
      <c r="B236" s="356"/>
      <c r="C236" s="383" t="s">
        <v>497</v>
      </c>
      <c r="D236" s="356" t="s">
        <v>472</v>
      </c>
      <c r="E236" s="383" t="s">
        <v>560</v>
      </c>
      <c r="F236" s="363" t="s">
        <v>393</v>
      </c>
      <c r="G236" s="374" t="s">
        <v>2045</v>
      </c>
      <c r="H236" s="384">
        <v>5200</v>
      </c>
      <c r="I236" s="373" t="s">
        <v>133</v>
      </c>
      <c r="J236" s="373"/>
      <c r="K236" s="373"/>
      <c r="L236" s="385" t="s">
        <v>498</v>
      </c>
      <c r="M236" s="356" t="s">
        <v>608</v>
      </c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7"/>
      <c r="BQ236" s="167"/>
      <c r="BR236" s="167"/>
      <c r="BS236" s="167"/>
      <c r="BT236" s="167"/>
      <c r="BU236" s="167"/>
      <c r="BV236" s="167"/>
      <c r="BW236" s="167"/>
      <c r="BX236" s="167"/>
      <c r="BY236" s="167"/>
      <c r="BZ236" s="167"/>
      <c r="CA236" s="167"/>
      <c r="CB236" s="167"/>
      <c r="CC236" s="167"/>
      <c r="CD236" s="167"/>
      <c r="CE236" s="167"/>
      <c r="CF236" s="167"/>
      <c r="CG236" s="167"/>
      <c r="CH236" s="167"/>
      <c r="CI236" s="167"/>
      <c r="CJ236" s="167"/>
      <c r="CK236" s="167"/>
      <c r="CL236" s="167"/>
      <c r="CM236" s="167"/>
      <c r="CN236" s="167"/>
      <c r="CO236" s="167"/>
      <c r="CP236" s="167"/>
      <c r="CQ236" s="167"/>
      <c r="CR236" s="167"/>
      <c r="CS236" s="167"/>
      <c r="CT236" s="167"/>
      <c r="CU236" s="167"/>
      <c r="CV236" s="167"/>
      <c r="CW236" s="167"/>
      <c r="CX236" s="167"/>
      <c r="CY236" s="167"/>
      <c r="CZ236" s="167"/>
      <c r="DA236" s="167"/>
      <c r="DB236" s="167"/>
      <c r="DC236" s="167"/>
      <c r="DD236" s="167"/>
    </row>
    <row r="237" spans="1:108" s="165" customFormat="1" ht="49.5" customHeight="1">
      <c r="A237" s="356">
        <v>62</v>
      </c>
      <c r="B237" s="356"/>
      <c r="C237" s="383" t="s">
        <v>475</v>
      </c>
      <c r="D237" s="356" t="s">
        <v>472</v>
      </c>
      <c r="E237" s="383" t="s">
        <v>564</v>
      </c>
      <c r="F237" s="363" t="s">
        <v>499</v>
      </c>
      <c r="G237" s="374" t="s">
        <v>2046</v>
      </c>
      <c r="H237" s="384">
        <v>4542</v>
      </c>
      <c r="I237" s="373" t="s">
        <v>133</v>
      </c>
      <c r="J237" s="373"/>
      <c r="K237" s="373"/>
      <c r="L237" s="385">
        <v>43771</v>
      </c>
      <c r="M237" s="356" t="s">
        <v>608</v>
      </c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7"/>
      <c r="BQ237" s="167"/>
      <c r="BR237" s="167"/>
      <c r="BS237" s="167"/>
      <c r="BT237" s="167"/>
      <c r="BU237" s="167"/>
      <c r="BV237" s="167"/>
      <c r="BW237" s="167"/>
      <c r="BX237" s="167"/>
      <c r="BY237" s="167"/>
      <c r="BZ237" s="167"/>
      <c r="CA237" s="167"/>
      <c r="CB237" s="167"/>
      <c r="CC237" s="167"/>
      <c r="CD237" s="167"/>
      <c r="CE237" s="167"/>
      <c r="CF237" s="167"/>
      <c r="CG237" s="167"/>
      <c r="CH237" s="167"/>
      <c r="CI237" s="167"/>
      <c r="CJ237" s="167"/>
      <c r="CK237" s="167"/>
      <c r="CL237" s="167"/>
      <c r="CM237" s="167"/>
      <c r="CN237" s="167"/>
      <c r="CO237" s="167"/>
      <c r="CP237" s="167"/>
      <c r="CQ237" s="167"/>
      <c r="CR237" s="167"/>
      <c r="CS237" s="167"/>
      <c r="CT237" s="167"/>
      <c r="CU237" s="167"/>
      <c r="CV237" s="167"/>
      <c r="CW237" s="167"/>
      <c r="CX237" s="167"/>
      <c r="CY237" s="167"/>
      <c r="CZ237" s="167"/>
      <c r="DA237" s="167"/>
      <c r="DB237" s="167"/>
      <c r="DC237" s="167"/>
      <c r="DD237" s="167"/>
    </row>
    <row r="238" spans="1:108" s="165" customFormat="1" ht="63.75" customHeight="1">
      <c r="A238" s="356">
        <v>63</v>
      </c>
      <c r="B238" s="356"/>
      <c r="C238" s="383" t="s">
        <v>500</v>
      </c>
      <c r="D238" s="356" t="s">
        <v>472</v>
      </c>
      <c r="E238" s="383" t="s">
        <v>568</v>
      </c>
      <c r="F238" s="363" t="s">
        <v>501</v>
      </c>
      <c r="G238" s="374" t="s">
        <v>2047</v>
      </c>
      <c r="H238" s="384">
        <v>10000</v>
      </c>
      <c r="I238" s="373" t="s">
        <v>133</v>
      </c>
      <c r="J238" s="373"/>
      <c r="K238" s="373"/>
      <c r="L238" s="385" t="s">
        <v>455</v>
      </c>
      <c r="M238" s="356" t="s">
        <v>608</v>
      </c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7"/>
      <c r="BQ238" s="167"/>
      <c r="BR238" s="167"/>
      <c r="BS238" s="167"/>
      <c r="BT238" s="167"/>
      <c r="BU238" s="167"/>
      <c r="BV238" s="167"/>
      <c r="BW238" s="167"/>
      <c r="BX238" s="167"/>
      <c r="BY238" s="167"/>
      <c r="BZ238" s="167"/>
      <c r="CA238" s="167"/>
      <c r="CB238" s="167"/>
      <c r="CC238" s="167"/>
      <c r="CD238" s="167"/>
      <c r="CE238" s="167"/>
      <c r="CF238" s="167"/>
      <c r="CG238" s="167"/>
      <c r="CH238" s="167"/>
      <c r="CI238" s="167"/>
      <c r="CJ238" s="167"/>
      <c r="CK238" s="167"/>
      <c r="CL238" s="167"/>
      <c r="CM238" s="167"/>
      <c r="CN238" s="167"/>
      <c r="CO238" s="167"/>
      <c r="CP238" s="167"/>
      <c r="CQ238" s="167"/>
      <c r="CR238" s="167"/>
      <c r="CS238" s="167"/>
      <c r="CT238" s="167"/>
      <c r="CU238" s="167"/>
      <c r="CV238" s="167"/>
      <c r="CW238" s="167"/>
      <c r="CX238" s="167"/>
      <c r="CY238" s="167"/>
      <c r="CZ238" s="167"/>
      <c r="DA238" s="167"/>
      <c r="DB238" s="167"/>
      <c r="DC238" s="167"/>
      <c r="DD238" s="167"/>
    </row>
    <row r="239" spans="1:108" s="165" customFormat="1" ht="49.5" customHeight="1">
      <c r="A239" s="356">
        <v>64</v>
      </c>
      <c r="B239" s="356"/>
      <c r="C239" s="383" t="s">
        <v>502</v>
      </c>
      <c r="D239" s="356" t="s">
        <v>465</v>
      </c>
      <c r="E239" s="383" t="s">
        <v>572</v>
      </c>
      <c r="F239" s="363" t="s">
        <v>503</v>
      </c>
      <c r="G239" s="374" t="s">
        <v>2048</v>
      </c>
      <c r="H239" s="384">
        <v>11671</v>
      </c>
      <c r="I239" s="373" t="s">
        <v>133</v>
      </c>
      <c r="J239" s="373"/>
      <c r="K239" s="373"/>
      <c r="L239" s="385" t="s">
        <v>504</v>
      </c>
      <c r="M239" s="356" t="s">
        <v>608</v>
      </c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7"/>
      <c r="BQ239" s="167"/>
      <c r="BR239" s="167"/>
      <c r="BS239" s="167"/>
      <c r="BT239" s="167"/>
      <c r="BU239" s="167"/>
      <c r="BV239" s="167"/>
      <c r="BW239" s="167"/>
      <c r="BX239" s="167"/>
      <c r="BY239" s="167"/>
      <c r="BZ239" s="167"/>
      <c r="CA239" s="167"/>
      <c r="CB239" s="167"/>
      <c r="CC239" s="167"/>
      <c r="CD239" s="167"/>
      <c r="CE239" s="167"/>
      <c r="CF239" s="167"/>
      <c r="CG239" s="167"/>
      <c r="CH239" s="167"/>
      <c r="CI239" s="167"/>
      <c r="CJ239" s="167"/>
      <c r="CK239" s="167"/>
      <c r="CL239" s="167"/>
      <c r="CM239" s="167"/>
      <c r="CN239" s="167"/>
      <c r="CO239" s="167"/>
      <c r="CP239" s="167"/>
      <c r="CQ239" s="167"/>
      <c r="CR239" s="167"/>
      <c r="CS239" s="167"/>
      <c r="CT239" s="167"/>
      <c r="CU239" s="167"/>
      <c r="CV239" s="167"/>
      <c r="CW239" s="167"/>
      <c r="CX239" s="167"/>
      <c r="CY239" s="167"/>
      <c r="CZ239" s="167"/>
      <c r="DA239" s="167"/>
      <c r="DB239" s="167"/>
      <c r="DC239" s="167"/>
      <c r="DD239" s="167"/>
    </row>
    <row r="240" spans="1:108" s="165" customFormat="1" ht="49.5" customHeight="1">
      <c r="A240" s="356">
        <v>65</v>
      </c>
      <c r="B240" s="356"/>
      <c r="C240" s="383" t="s">
        <v>505</v>
      </c>
      <c r="D240" s="356" t="s">
        <v>472</v>
      </c>
      <c r="E240" s="383" t="s">
        <v>575</v>
      </c>
      <c r="F240" s="363" t="s">
        <v>506</v>
      </c>
      <c r="G240" s="374" t="s">
        <v>2049</v>
      </c>
      <c r="H240" s="384">
        <v>5050</v>
      </c>
      <c r="I240" s="373" t="s">
        <v>133</v>
      </c>
      <c r="J240" s="373"/>
      <c r="K240" s="373"/>
      <c r="L240" s="385" t="s">
        <v>498</v>
      </c>
      <c r="M240" s="356" t="s">
        <v>608</v>
      </c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7"/>
      <c r="BQ240" s="167"/>
      <c r="BR240" s="167"/>
      <c r="BS240" s="167"/>
      <c r="BT240" s="167"/>
      <c r="BU240" s="167"/>
      <c r="BV240" s="167"/>
      <c r="BW240" s="167"/>
      <c r="BX240" s="167"/>
      <c r="BY240" s="167"/>
      <c r="BZ240" s="167"/>
      <c r="CA240" s="167"/>
      <c r="CB240" s="167"/>
      <c r="CC240" s="167"/>
      <c r="CD240" s="167"/>
      <c r="CE240" s="167"/>
      <c r="CF240" s="167"/>
      <c r="CG240" s="167"/>
      <c r="CH240" s="167"/>
      <c r="CI240" s="167"/>
      <c r="CJ240" s="167"/>
      <c r="CK240" s="167"/>
      <c r="CL240" s="167"/>
      <c r="CM240" s="167"/>
      <c r="CN240" s="167"/>
      <c r="CO240" s="167"/>
      <c r="CP240" s="167"/>
      <c r="CQ240" s="167"/>
      <c r="CR240" s="167"/>
      <c r="CS240" s="167"/>
      <c r="CT240" s="167"/>
      <c r="CU240" s="167"/>
      <c r="CV240" s="167"/>
      <c r="CW240" s="167"/>
      <c r="CX240" s="167"/>
      <c r="CY240" s="167"/>
      <c r="CZ240" s="167"/>
      <c r="DA240" s="167"/>
      <c r="DB240" s="167"/>
      <c r="DC240" s="167"/>
      <c r="DD240" s="167"/>
    </row>
    <row r="241" spans="1:108" s="165" customFormat="1" ht="49.5" customHeight="1">
      <c r="A241" s="356">
        <v>66</v>
      </c>
      <c r="B241" s="356"/>
      <c r="C241" s="383" t="s">
        <v>507</v>
      </c>
      <c r="D241" s="356" t="s">
        <v>472</v>
      </c>
      <c r="E241" s="383" t="s">
        <v>19</v>
      </c>
      <c r="F241" s="363" t="s">
        <v>508</v>
      </c>
      <c r="G241" s="371" t="s">
        <v>2050</v>
      </c>
      <c r="H241" s="384">
        <v>5050</v>
      </c>
      <c r="I241" s="373" t="s">
        <v>133</v>
      </c>
      <c r="J241" s="373"/>
      <c r="K241" s="373"/>
      <c r="L241" s="385" t="s">
        <v>509</v>
      </c>
      <c r="M241" s="356" t="s">
        <v>608</v>
      </c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7"/>
      <c r="BQ241" s="167"/>
      <c r="BR241" s="167"/>
      <c r="BS241" s="167"/>
      <c r="BT241" s="167"/>
      <c r="BU241" s="167"/>
      <c r="BV241" s="167"/>
      <c r="BW241" s="167"/>
      <c r="BX241" s="167"/>
      <c r="BY241" s="167"/>
      <c r="BZ241" s="167"/>
      <c r="CA241" s="167"/>
      <c r="CB241" s="167"/>
      <c r="CC241" s="167"/>
      <c r="CD241" s="167"/>
      <c r="CE241" s="167"/>
      <c r="CF241" s="167"/>
      <c r="CG241" s="167"/>
      <c r="CH241" s="167"/>
      <c r="CI241" s="167"/>
      <c r="CJ241" s="167"/>
      <c r="CK241" s="167"/>
      <c r="CL241" s="167"/>
      <c r="CM241" s="167"/>
      <c r="CN241" s="167"/>
      <c r="CO241" s="167"/>
      <c r="CP241" s="167"/>
      <c r="CQ241" s="167"/>
      <c r="CR241" s="167"/>
      <c r="CS241" s="167"/>
      <c r="CT241" s="167"/>
      <c r="CU241" s="167"/>
      <c r="CV241" s="167"/>
      <c r="CW241" s="167"/>
      <c r="CX241" s="167"/>
      <c r="CY241" s="167"/>
      <c r="CZ241" s="167"/>
      <c r="DA241" s="167"/>
      <c r="DB241" s="167"/>
      <c r="DC241" s="167"/>
      <c r="DD241" s="167"/>
    </row>
    <row r="242" spans="1:108" s="165" customFormat="1" ht="49.5" customHeight="1">
      <c r="A242" s="356">
        <v>67</v>
      </c>
      <c r="B242" s="356"/>
      <c r="C242" s="383" t="s">
        <v>510</v>
      </c>
      <c r="D242" s="356" t="s">
        <v>472</v>
      </c>
      <c r="E242" s="383" t="s">
        <v>579</v>
      </c>
      <c r="F242" s="363" t="s">
        <v>511</v>
      </c>
      <c r="G242" s="371" t="s">
        <v>2051</v>
      </c>
      <c r="H242" s="384">
        <v>6970</v>
      </c>
      <c r="I242" s="373" t="s">
        <v>133</v>
      </c>
      <c r="J242" s="373"/>
      <c r="K242" s="373"/>
      <c r="L242" s="385">
        <v>43771</v>
      </c>
      <c r="M242" s="356" t="s">
        <v>608</v>
      </c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7"/>
      <c r="BQ242" s="167"/>
      <c r="BR242" s="167"/>
      <c r="BS242" s="167"/>
      <c r="BT242" s="167"/>
      <c r="BU242" s="167"/>
      <c r="BV242" s="167"/>
      <c r="BW242" s="167"/>
      <c r="BX242" s="167"/>
      <c r="BY242" s="167"/>
      <c r="BZ242" s="167"/>
      <c r="CA242" s="167"/>
      <c r="CB242" s="167"/>
      <c r="CC242" s="167"/>
      <c r="CD242" s="167"/>
      <c r="CE242" s="167"/>
      <c r="CF242" s="167"/>
      <c r="CG242" s="167"/>
      <c r="CH242" s="167"/>
      <c r="CI242" s="167"/>
      <c r="CJ242" s="167"/>
      <c r="CK242" s="167"/>
      <c r="CL242" s="167"/>
      <c r="CM242" s="167"/>
      <c r="CN242" s="167"/>
      <c r="CO242" s="167"/>
      <c r="CP242" s="167"/>
      <c r="CQ242" s="167"/>
      <c r="CR242" s="167"/>
      <c r="CS242" s="167"/>
      <c r="CT242" s="167"/>
      <c r="CU242" s="167"/>
      <c r="CV242" s="167"/>
      <c r="CW242" s="167"/>
      <c r="CX242" s="167"/>
      <c r="CY242" s="167"/>
      <c r="CZ242" s="167"/>
      <c r="DA242" s="167"/>
      <c r="DB242" s="167"/>
      <c r="DC242" s="167"/>
      <c r="DD242" s="167"/>
    </row>
    <row r="243" spans="1:108" s="165" customFormat="1" ht="99.75" customHeight="1">
      <c r="A243" s="356">
        <v>68</v>
      </c>
      <c r="B243" s="356"/>
      <c r="C243" s="383" t="s">
        <v>450</v>
      </c>
      <c r="D243" s="356" t="s">
        <v>472</v>
      </c>
      <c r="E243" s="383" t="s">
        <v>583</v>
      </c>
      <c r="F243" s="363" t="s">
        <v>451</v>
      </c>
      <c r="G243" s="371" t="s">
        <v>2052</v>
      </c>
      <c r="H243" s="384">
        <v>950</v>
      </c>
      <c r="I243" s="373" t="s">
        <v>133</v>
      </c>
      <c r="J243" s="373"/>
      <c r="K243" s="373"/>
      <c r="L243" s="385" t="s">
        <v>512</v>
      </c>
      <c r="M243" s="371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7"/>
      <c r="BQ243" s="167"/>
      <c r="BR243" s="167"/>
      <c r="BS243" s="167"/>
      <c r="BT243" s="167"/>
      <c r="BU243" s="167"/>
      <c r="BV243" s="167"/>
      <c r="BW243" s="167"/>
      <c r="BX243" s="167"/>
      <c r="BY243" s="167"/>
      <c r="BZ243" s="167"/>
      <c r="CA243" s="167"/>
      <c r="CB243" s="167"/>
      <c r="CC243" s="167"/>
      <c r="CD243" s="167"/>
      <c r="CE243" s="167"/>
      <c r="CF243" s="167"/>
      <c r="CG243" s="167"/>
      <c r="CH243" s="167"/>
      <c r="CI243" s="167"/>
      <c r="CJ243" s="167"/>
      <c r="CK243" s="167"/>
      <c r="CL243" s="167"/>
      <c r="CM243" s="167"/>
      <c r="CN243" s="167"/>
      <c r="CO243" s="167"/>
      <c r="CP243" s="167"/>
      <c r="CQ243" s="167"/>
      <c r="CR243" s="167"/>
      <c r="CS243" s="167"/>
      <c r="CT243" s="167"/>
      <c r="CU243" s="167"/>
      <c r="CV243" s="167"/>
      <c r="CW243" s="167"/>
      <c r="CX243" s="167"/>
      <c r="CY243" s="167"/>
      <c r="CZ243" s="167"/>
      <c r="DA243" s="167"/>
      <c r="DB243" s="167"/>
      <c r="DC243" s="167"/>
      <c r="DD243" s="167"/>
    </row>
    <row r="244" spans="1:108" s="165" customFormat="1" ht="54" customHeight="1">
      <c r="A244" s="356">
        <v>69</v>
      </c>
      <c r="B244" s="356"/>
      <c r="C244" s="383" t="s">
        <v>513</v>
      </c>
      <c r="D244" s="356" t="s">
        <v>514</v>
      </c>
      <c r="E244" s="383" t="s">
        <v>586</v>
      </c>
      <c r="F244" s="363" t="s">
        <v>516</v>
      </c>
      <c r="G244" s="371"/>
      <c r="H244" s="384">
        <v>5100</v>
      </c>
      <c r="I244" s="373" t="s">
        <v>133</v>
      </c>
      <c r="J244" s="373"/>
      <c r="K244" s="373"/>
      <c r="L244" s="385" t="s">
        <v>2552</v>
      </c>
      <c r="M244" s="356" t="s">
        <v>608</v>
      </c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7"/>
      <c r="BQ244" s="167"/>
      <c r="BR244" s="167"/>
      <c r="BS244" s="167"/>
      <c r="BT244" s="167"/>
      <c r="BU244" s="167"/>
      <c r="BV244" s="167"/>
      <c r="BW244" s="167"/>
      <c r="BX244" s="167"/>
      <c r="BY244" s="167"/>
      <c r="BZ244" s="167"/>
      <c r="CA244" s="167"/>
      <c r="CB244" s="167"/>
      <c r="CC244" s="167"/>
      <c r="CD244" s="167"/>
      <c r="CE244" s="167"/>
      <c r="CF244" s="167"/>
      <c r="CG244" s="167"/>
      <c r="CH244" s="167"/>
      <c r="CI244" s="167"/>
      <c r="CJ244" s="167"/>
      <c r="CK244" s="167"/>
      <c r="CL244" s="167"/>
      <c r="CM244" s="167"/>
      <c r="CN244" s="167"/>
      <c r="CO244" s="167"/>
      <c r="CP244" s="167"/>
      <c r="CQ244" s="167"/>
      <c r="CR244" s="167"/>
      <c r="CS244" s="167"/>
      <c r="CT244" s="167"/>
      <c r="CU244" s="167"/>
      <c r="CV244" s="167"/>
      <c r="CW244" s="167"/>
      <c r="CX244" s="167"/>
      <c r="CY244" s="167"/>
      <c r="CZ244" s="167"/>
      <c r="DA244" s="167"/>
      <c r="DB244" s="167"/>
      <c r="DC244" s="167"/>
      <c r="DD244" s="167"/>
    </row>
    <row r="245" spans="1:108" s="165" customFormat="1" ht="49.5" customHeight="1">
      <c r="A245" s="356">
        <v>70</v>
      </c>
      <c r="B245" s="356"/>
      <c r="C245" s="383" t="s">
        <v>517</v>
      </c>
      <c r="D245" s="356" t="s">
        <v>518</v>
      </c>
      <c r="E245" s="383" t="s">
        <v>590</v>
      </c>
      <c r="F245" s="363" t="s">
        <v>241</v>
      </c>
      <c r="G245" s="371" t="s">
        <v>2053</v>
      </c>
      <c r="H245" s="384">
        <v>300</v>
      </c>
      <c r="I245" s="373" t="s">
        <v>133</v>
      </c>
      <c r="J245" s="373"/>
      <c r="K245" s="373"/>
      <c r="L245" s="385">
        <v>43253</v>
      </c>
      <c r="M245" s="371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7"/>
      <c r="BQ245" s="167"/>
      <c r="BR245" s="167"/>
      <c r="BS245" s="167"/>
      <c r="BT245" s="167"/>
      <c r="BU245" s="167"/>
      <c r="BV245" s="167"/>
      <c r="BW245" s="167"/>
      <c r="BX245" s="167"/>
      <c r="BY245" s="167"/>
      <c r="BZ245" s="167"/>
      <c r="CA245" s="167"/>
      <c r="CB245" s="167"/>
      <c r="CC245" s="167"/>
      <c r="CD245" s="167"/>
      <c r="CE245" s="167"/>
      <c r="CF245" s="167"/>
      <c r="CG245" s="167"/>
      <c r="CH245" s="167"/>
      <c r="CI245" s="167"/>
      <c r="CJ245" s="167"/>
      <c r="CK245" s="167"/>
      <c r="CL245" s="167"/>
      <c r="CM245" s="167"/>
      <c r="CN245" s="167"/>
      <c r="CO245" s="167"/>
      <c r="CP245" s="167"/>
      <c r="CQ245" s="167"/>
      <c r="CR245" s="167"/>
      <c r="CS245" s="167"/>
      <c r="CT245" s="167"/>
      <c r="CU245" s="167"/>
      <c r="CV245" s="167"/>
      <c r="CW245" s="167"/>
      <c r="CX245" s="167"/>
      <c r="CY245" s="167"/>
      <c r="CZ245" s="167"/>
      <c r="DA245" s="167"/>
      <c r="DB245" s="167"/>
      <c r="DC245" s="167"/>
      <c r="DD245" s="167"/>
    </row>
    <row r="246" spans="1:108" s="165" customFormat="1" ht="63.75" customHeight="1">
      <c r="A246" s="356">
        <v>71</v>
      </c>
      <c r="B246" s="356"/>
      <c r="C246" s="383" t="s">
        <v>519</v>
      </c>
      <c r="D246" s="356" t="s">
        <v>462</v>
      </c>
      <c r="E246" s="383" t="s">
        <v>594</v>
      </c>
      <c r="F246" s="363" t="s">
        <v>376</v>
      </c>
      <c r="G246" s="371" t="s">
        <v>2054</v>
      </c>
      <c r="H246" s="384">
        <v>96366</v>
      </c>
      <c r="I246" s="373" t="s">
        <v>133</v>
      </c>
      <c r="J246" s="373"/>
      <c r="K246" s="373"/>
      <c r="L246" s="385" t="s">
        <v>520</v>
      </c>
      <c r="M246" s="371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7"/>
      <c r="BQ246" s="167"/>
      <c r="BR246" s="167"/>
      <c r="BS246" s="167"/>
      <c r="BT246" s="167"/>
      <c r="BU246" s="167"/>
      <c r="BV246" s="167"/>
      <c r="BW246" s="167"/>
      <c r="BX246" s="167"/>
      <c r="BY246" s="167"/>
      <c r="BZ246" s="167"/>
      <c r="CA246" s="167"/>
      <c r="CB246" s="167"/>
      <c r="CC246" s="167"/>
      <c r="CD246" s="167"/>
      <c r="CE246" s="167"/>
      <c r="CF246" s="167"/>
      <c r="CG246" s="167"/>
      <c r="CH246" s="167"/>
      <c r="CI246" s="167"/>
      <c r="CJ246" s="167"/>
      <c r="CK246" s="167"/>
      <c r="CL246" s="167"/>
      <c r="CM246" s="167"/>
      <c r="CN246" s="167"/>
      <c r="CO246" s="167"/>
      <c r="CP246" s="167"/>
      <c r="CQ246" s="167"/>
      <c r="CR246" s="167"/>
      <c r="CS246" s="167"/>
      <c r="CT246" s="167"/>
      <c r="CU246" s="167"/>
      <c r="CV246" s="167"/>
      <c r="CW246" s="167"/>
      <c r="CX246" s="167"/>
      <c r="CY246" s="167"/>
      <c r="CZ246" s="167"/>
      <c r="DA246" s="167"/>
      <c r="DB246" s="167"/>
      <c r="DC246" s="167"/>
      <c r="DD246" s="167"/>
    </row>
    <row r="247" spans="1:108" s="165" customFormat="1" ht="49.5" customHeight="1">
      <c r="A247" s="356">
        <v>72</v>
      </c>
      <c r="B247" s="356"/>
      <c r="C247" s="383" t="s">
        <v>519</v>
      </c>
      <c r="D247" s="356" t="s">
        <v>462</v>
      </c>
      <c r="E247" s="383" t="s">
        <v>595</v>
      </c>
      <c r="F247" s="363" t="s">
        <v>377</v>
      </c>
      <c r="G247" s="371" t="s">
        <v>2055</v>
      </c>
      <c r="H247" s="384">
        <v>3221328</v>
      </c>
      <c r="I247" s="373" t="s">
        <v>133</v>
      </c>
      <c r="J247" s="373"/>
      <c r="K247" s="373"/>
      <c r="L247" s="385" t="s">
        <v>521</v>
      </c>
      <c r="M247" s="371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7"/>
      <c r="BQ247" s="167"/>
      <c r="BR247" s="167"/>
      <c r="BS247" s="167"/>
      <c r="BT247" s="167"/>
      <c r="BU247" s="167"/>
      <c r="BV247" s="167"/>
      <c r="BW247" s="167"/>
      <c r="BX247" s="167"/>
      <c r="BY247" s="167"/>
      <c r="BZ247" s="167"/>
      <c r="CA247" s="167"/>
      <c r="CB247" s="167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7"/>
      <c r="CM247" s="167"/>
      <c r="CN247" s="167"/>
      <c r="CO247" s="167"/>
      <c r="CP247" s="167"/>
      <c r="CQ247" s="167"/>
      <c r="CR247" s="167"/>
      <c r="CS247" s="167"/>
      <c r="CT247" s="167"/>
      <c r="CU247" s="167"/>
      <c r="CV247" s="167"/>
      <c r="CW247" s="167"/>
      <c r="CX247" s="167"/>
      <c r="CY247" s="167"/>
      <c r="CZ247" s="167"/>
      <c r="DA247" s="167"/>
      <c r="DB247" s="167"/>
      <c r="DC247" s="167"/>
      <c r="DD247" s="167"/>
    </row>
    <row r="248" spans="1:108" s="165" customFormat="1" ht="45" customHeight="1">
      <c r="A248" s="356">
        <v>73</v>
      </c>
      <c r="B248" s="356"/>
      <c r="C248" s="383" t="s">
        <v>523</v>
      </c>
      <c r="D248" s="356" t="s">
        <v>524</v>
      </c>
      <c r="E248" s="383" t="s">
        <v>597</v>
      </c>
      <c r="F248" s="363" t="s">
        <v>343</v>
      </c>
      <c r="G248" s="371" t="s">
        <v>2056</v>
      </c>
      <c r="H248" s="384">
        <v>5190</v>
      </c>
      <c r="I248" s="373" t="s">
        <v>133</v>
      </c>
      <c r="J248" s="373"/>
      <c r="K248" s="373"/>
      <c r="L248" s="385" t="s">
        <v>481</v>
      </c>
      <c r="M248" s="371" t="s">
        <v>347</v>
      </c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7"/>
      <c r="BQ248" s="167"/>
      <c r="BR248" s="167"/>
      <c r="BS248" s="167"/>
      <c r="BT248" s="167"/>
      <c r="BU248" s="167"/>
      <c r="BV248" s="167"/>
      <c r="BW248" s="167"/>
      <c r="BX248" s="167"/>
      <c r="BY248" s="167"/>
      <c r="BZ248" s="167"/>
      <c r="CA248" s="167"/>
      <c r="CB248" s="167"/>
      <c r="CC248" s="167"/>
      <c r="CD248" s="167"/>
      <c r="CE248" s="167"/>
      <c r="CF248" s="167"/>
      <c r="CG248" s="167"/>
      <c r="CH248" s="167"/>
      <c r="CI248" s="167"/>
      <c r="CJ248" s="167"/>
      <c r="CK248" s="167"/>
      <c r="CL248" s="167"/>
      <c r="CM248" s="167"/>
      <c r="CN248" s="167"/>
      <c r="CO248" s="167"/>
      <c r="CP248" s="167"/>
      <c r="CQ248" s="167"/>
      <c r="CR248" s="167"/>
      <c r="CS248" s="167"/>
      <c r="CT248" s="167"/>
      <c r="CU248" s="167"/>
      <c r="CV248" s="167"/>
      <c r="CW248" s="167"/>
      <c r="CX248" s="167"/>
      <c r="CY248" s="167"/>
      <c r="CZ248" s="167"/>
      <c r="DA248" s="167"/>
      <c r="DB248" s="167"/>
      <c r="DC248" s="167"/>
      <c r="DD248" s="167"/>
    </row>
    <row r="249" spans="1:108" s="165" customFormat="1" ht="49.5" customHeight="1">
      <c r="A249" s="356">
        <v>74</v>
      </c>
      <c r="B249" s="356"/>
      <c r="C249" s="383" t="s">
        <v>525</v>
      </c>
      <c r="D249" s="356" t="s">
        <v>526</v>
      </c>
      <c r="E249" s="383" t="s">
        <v>599</v>
      </c>
      <c r="F249" s="363" t="s">
        <v>527</v>
      </c>
      <c r="G249" s="371" t="s">
        <v>2057</v>
      </c>
      <c r="H249" s="384">
        <v>4980</v>
      </c>
      <c r="I249" s="373" t="s">
        <v>133</v>
      </c>
      <c r="J249" s="373"/>
      <c r="K249" s="373"/>
      <c r="L249" s="385">
        <v>43108</v>
      </c>
      <c r="M249" s="371" t="s">
        <v>347</v>
      </c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7"/>
      <c r="BQ249" s="167"/>
      <c r="BR249" s="167"/>
      <c r="BS249" s="167"/>
      <c r="BT249" s="167"/>
      <c r="BU249" s="167"/>
      <c r="BV249" s="167"/>
      <c r="BW249" s="167"/>
      <c r="BX249" s="167"/>
      <c r="BY249" s="167"/>
      <c r="BZ249" s="167"/>
      <c r="CA249" s="167"/>
      <c r="CB249" s="167"/>
      <c r="CC249" s="167"/>
      <c r="CD249" s="167"/>
      <c r="CE249" s="167"/>
      <c r="CF249" s="167"/>
      <c r="CG249" s="167"/>
      <c r="CH249" s="167"/>
      <c r="CI249" s="167"/>
      <c r="CJ249" s="167"/>
      <c r="CK249" s="167"/>
      <c r="CL249" s="167"/>
      <c r="CM249" s="167"/>
      <c r="CN249" s="167"/>
      <c r="CO249" s="167"/>
      <c r="CP249" s="167"/>
      <c r="CQ249" s="167"/>
      <c r="CR249" s="167"/>
      <c r="CS249" s="167"/>
      <c r="CT249" s="167"/>
      <c r="CU249" s="167"/>
      <c r="CV249" s="167"/>
      <c r="CW249" s="167"/>
      <c r="CX249" s="167"/>
      <c r="CY249" s="167"/>
      <c r="CZ249" s="167"/>
      <c r="DA249" s="167"/>
      <c r="DB249" s="167"/>
      <c r="DC249" s="167"/>
      <c r="DD249" s="167"/>
    </row>
    <row r="250" spans="1:108" s="165" customFormat="1" ht="49.5" customHeight="1">
      <c r="A250" s="356">
        <v>75</v>
      </c>
      <c r="B250" s="356"/>
      <c r="C250" s="383" t="s">
        <v>528</v>
      </c>
      <c r="D250" s="356" t="s">
        <v>529</v>
      </c>
      <c r="E250" s="383" t="s">
        <v>606</v>
      </c>
      <c r="F250" s="363" t="s">
        <v>530</v>
      </c>
      <c r="G250" s="371" t="s">
        <v>2058</v>
      </c>
      <c r="H250" s="384">
        <v>3200</v>
      </c>
      <c r="I250" s="373" t="s">
        <v>133</v>
      </c>
      <c r="J250" s="373"/>
      <c r="K250" s="373"/>
      <c r="L250" s="385" t="s">
        <v>531</v>
      </c>
      <c r="M250" s="371" t="s">
        <v>347</v>
      </c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</row>
    <row r="251" spans="1:108" s="165" customFormat="1" ht="49.5" customHeight="1">
      <c r="A251" s="356">
        <v>76</v>
      </c>
      <c r="B251" s="356"/>
      <c r="C251" s="383" t="s">
        <v>532</v>
      </c>
      <c r="D251" s="356" t="s">
        <v>533</v>
      </c>
      <c r="E251" s="383" t="s">
        <v>534</v>
      </c>
      <c r="F251" s="363" t="s">
        <v>535</v>
      </c>
      <c r="G251" s="356" t="s">
        <v>2059</v>
      </c>
      <c r="H251" s="384">
        <v>5000</v>
      </c>
      <c r="I251" s="373"/>
      <c r="J251" s="373"/>
      <c r="K251" s="373" t="s">
        <v>127</v>
      </c>
      <c r="L251" s="386">
        <v>43253</v>
      </c>
      <c r="M251" s="371" t="s">
        <v>347</v>
      </c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7"/>
      <c r="BQ251" s="167"/>
      <c r="BR251" s="167"/>
      <c r="BS251" s="167"/>
      <c r="BT251" s="167"/>
      <c r="BU251" s="167"/>
      <c r="BV251" s="167"/>
      <c r="BW251" s="167"/>
      <c r="BX251" s="167"/>
      <c r="BY251" s="167"/>
      <c r="BZ251" s="167"/>
      <c r="CA251" s="167"/>
      <c r="CB251" s="167"/>
      <c r="CC251" s="167"/>
      <c r="CD251" s="167"/>
      <c r="CE251" s="167"/>
      <c r="CF251" s="167"/>
      <c r="CG251" s="167"/>
      <c r="CH251" s="167"/>
      <c r="CI251" s="167"/>
      <c r="CJ251" s="167"/>
      <c r="CK251" s="167"/>
      <c r="CL251" s="167"/>
      <c r="CM251" s="167"/>
      <c r="CN251" s="167"/>
      <c r="CO251" s="167"/>
      <c r="CP251" s="167"/>
      <c r="CQ251" s="167"/>
      <c r="CR251" s="167"/>
      <c r="CS251" s="167"/>
      <c r="CT251" s="167"/>
      <c r="CU251" s="167"/>
      <c r="CV251" s="167"/>
      <c r="CW251" s="167"/>
      <c r="CX251" s="167"/>
      <c r="CY251" s="167"/>
      <c r="CZ251" s="167"/>
      <c r="DA251" s="167"/>
      <c r="DB251" s="167"/>
      <c r="DC251" s="167"/>
      <c r="DD251" s="167"/>
    </row>
    <row r="252" spans="1:108" s="165" customFormat="1" ht="49.5" customHeight="1">
      <c r="A252" s="356">
        <v>77</v>
      </c>
      <c r="B252" s="356"/>
      <c r="C252" s="383" t="s">
        <v>536</v>
      </c>
      <c r="D252" s="356" t="s">
        <v>537</v>
      </c>
      <c r="E252" s="383" t="s">
        <v>538</v>
      </c>
      <c r="F252" s="363" t="s">
        <v>539</v>
      </c>
      <c r="G252" s="356" t="s">
        <v>2060</v>
      </c>
      <c r="H252" s="384">
        <v>800</v>
      </c>
      <c r="I252" s="373" t="s">
        <v>133</v>
      </c>
      <c r="J252" s="373"/>
      <c r="K252" s="373"/>
      <c r="L252" s="386" t="s">
        <v>540</v>
      </c>
      <c r="M252" s="356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7"/>
      <c r="BQ252" s="167"/>
      <c r="BR252" s="167"/>
      <c r="BS252" s="167"/>
      <c r="BT252" s="167"/>
      <c r="BU252" s="167"/>
      <c r="BV252" s="167"/>
      <c r="BW252" s="167"/>
      <c r="BX252" s="167"/>
      <c r="BY252" s="167"/>
      <c r="BZ252" s="167"/>
      <c r="CA252" s="167"/>
      <c r="CB252" s="167"/>
      <c r="CC252" s="167"/>
      <c r="CD252" s="167"/>
      <c r="CE252" s="167"/>
      <c r="CF252" s="167"/>
      <c r="CG252" s="167"/>
      <c r="CH252" s="167"/>
      <c r="CI252" s="167"/>
      <c r="CJ252" s="167"/>
      <c r="CK252" s="167"/>
      <c r="CL252" s="167"/>
      <c r="CM252" s="167"/>
      <c r="CN252" s="167"/>
      <c r="CO252" s="167"/>
      <c r="CP252" s="167"/>
      <c r="CQ252" s="167"/>
      <c r="CR252" s="167"/>
      <c r="CS252" s="167"/>
      <c r="CT252" s="167"/>
      <c r="CU252" s="167"/>
      <c r="CV252" s="167"/>
      <c r="CW252" s="167"/>
      <c r="CX252" s="167"/>
      <c r="CY252" s="167"/>
      <c r="CZ252" s="167"/>
      <c r="DA252" s="167"/>
      <c r="DB252" s="167"/>
      <c r="DC252" s="167"/>
      <c r="DD252" s="167"/>
    </row>
    <row r="253" spans="1:108" s="165" customFormat="1" ht="49.5" customHeight="1">
      <c r="A253" s="356">
        <v>78</v>
      </c>
      <c r="B253" s="356"/>
      <c r="C253" s="383" t="s">
        <v>541</v>
      </c>
      <c r="D253" s="356" t="s">
        <v>537</v>
      </c>
      <c r="E253" s="405" t="s">
        <v>2614</v>
      </c>
      <c r="F253" s="363" t="s">
        <v>239</v>
      </c>
      <c r="G253" s="371" t="s">
        <v>2061</v>
      </c>
      <c r="H253" s="384">
        <v>1374</v>
      </c>
      <c r="I253" s="373" t="s">
        <v>133</v>
      </c>
      <c r="J253" s="373"/>
      <c r="K253" s="373"/>
      <c r="L253" s="385" t="s">
        <v>542</v>
      </c>
      <c r="M253" s="356" t="s">
        <v>608</v>
      </c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7"/>
      <c r="BQ253" s="167"/>
      <c r="BR253" s="167"/>
      <c r="BS253" s="167"/>
      <c r="BT253" s="167"/>
      <c r="BU253" s="167"/>
      <c r="BV253" s="167"/>
      <c r="BW253" s="167"/>
      <c r="BX253" s="167"/>
      <c r="BY253" s="167"/>
      <c r="BZ253" s="167"/>
      <c r="CA253" s="167"/>
      <c r="CB253" s="167"/>
      <c r="CC253" s="167"/>
      <c r="CD253" s="167"/>
      <c r="CE253" s="167"/>
      <c r="CF253" s="167"/>
      <c r="CG253" s="167"/>
      <c r="CH253" s="167"/>
      <c r="CI253" s="167"/>
      <c r="CJ253" s="167"/>
      <c r="CK253" s="167"/>
      <c r="CL253" s="167"/>
      <c r="CM253" s="167"/>
      <c r="CN253" s="167"/>
      <c r="CO253" s="167"/>
      <c r="CP253" s="167"/>
      <c r="CQ253" s="167"/>
      <c r="CR253" s="167"/>
      <c r="CS253" s="167"/>
      <c r="CT253" s="167"/>
      <c r="CU253" s="167"/>
      <c r="CV253" s="167"/>
      <c r="CW253" s="167"/>
      <c r="CX253" s="167"/>
      <c r="CY253" s="167"/>
      <c r="CZ253" s="167"/>
      <c r="DA253" s="167"/>
      <c r="DB253" s="167"/>
      <c r="DC253" s="167"/>
      <c r="DD253" s="167"/>
    </row>
    <row r="254" spans="1:108" s="165" customFormat="1" ht="90" customHeight="1">
      <c r="A254" s="356">
        <v>79</v>
      </c>
      <c r="B254" s="356"/>
      <c r="C254" s="383" t="s">
        <v>2553</v>
      </c>
      <c r="D254" s="356" t="s">
        <v>462</v>
      </c>
      <c r="E254" s="405" t="s">
        <v>2615</v>
      </c>
      <c r="F254" s="363" t="s">
        <v>240</v>
      </c>
      <c r="G254" s="371" t="s">
        <v>2062</v>
      </c>
      <c r="H254" s="384">
        <v>46700</v>
      </c>
      <c r="I254" s="373" t="s">
        <v>133</v>
      </c>
      <c r="J254" s="373"/>
      <c r="K254" s="373"/>
      <c r="L254" s="385" t="s">
        <v>544</v>
      </c>
      <c r="M254" s="356" t="s">
        <v>608</v>
      </c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7"/>
      <c r="BQ254" s="167"/>
      <c r="BR254" s="167"/>
      <c r="BS254" s="167"/>
      <c r="BT254" s="167"/>
      <c r="BU254" s="167"/>
      <c r="BV254" s="167"/>
      <c r="BW254" s="167"/>
      <c r="BX254" s="167"/>
      <c r="BY254" s="167"/>
      <c r="BZ254" s="167"/>
      <c r="CA254" s="167"/>
      <c r="CB254" s="167"/>
      <c r="CC254" s="167"/>
      <c r="CD254" s="167"/>
      <c r="CE254" s="167"/>
      <c r="CF254" s="167"/>
      <c r="CG254" s="167"/>
      <c r="CH254" s="167"/>
      <c r="CI254" s="167"/>
      <c r="CJ254" s="167"/>
      <c r="CK254" s="167"/>
      <c r="CL254" s="167"/>
      <c r="CM254" s="167"/>
      <c r="CN254" s="167"/>
      <c r="CO254" s="167"/>
      <c r="CP254" s="167"/>
      <c r="CQ254" s="167"/>
      <c r="CR254" s="167"/>
      <c r="CS254" s="167"/>
      <c r="CT254" s="167"/>
      <c r="CU254" s="167"/>
      <c r="CV254" s="167"/>
      <c r="CW254" s="167"/>
      <c r="CX254" s="167"/>
      <c r="CY254" s="167"/>
      <c r="CZ254" s="167"/>
      <c r="DA254" s="167"/>
      <c r="DB254" s="167"/>
      <c r="DC254" s="167"/>
      <c r="DD254" s="167"/>
    </row>
    <row r="255" spans="1:108" s="165" customFormat="1" ht="49.5" customHeight="1">
      <c r="A255" s="356">
        <v>80</v>
      </c>
      <c r="B255" s="356"/>
      <c r="C255" s="383" t="s">
        <v>545</v>
      </c>
      <c r="D255" s="356" t="s">
        <v>529</v>
      </c>
      <c r="E255" s="405" t="s">
        <v>2616</v>
      </c>
      <c r="F255" s="363" t="s">
        <v>547</v>
      </c>
      <c r="G255" s="371" t="s">
        <v>2063</v>
      </c>
      <c r="H255" s="384">
        <v>5200</v>
      </c>
      <c r="I255" s="373" t="s">
        <v>133</v>
      </c>
      <c r="J255" s="373"/>
      <c r="K255" s="373"/>
      <c r="L255" s="385" t="s">
        <v>548</v>
      </c>
      <c r="M255" s="356" t="s">
        <v>608</v>
      </c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7"/>
      <c r="BQ255" s="167"/>
      <c r="BR255" s="167"/>
      <c r="BS255" s="167"/>
      <c r="BT255" s="167"/>
      <c r="BU255" s="167"/>
      <c r="BV255" s="167"/>
      <c r="BW255" s="167"/>
      <c r="BX255" s="167"/>
      <c r="BY255" s="167"/>
      <c r="BZ255" s="167"/>
      <c r="CA255" s="167"/>
      <c r="CB255" s="167"/>
      <c r="CC255" s="167"/>
      <c r="CD255" s="167"/>
      <c r="CE255" s="167"/>
      <c r="CF255" s="167"/>
      <c r="CG255" s="167"/>
      <c r="CH255" s="167"/>
      <c r="CI255" s="167"/>
      <c r="CJ255" s="167"/>
      <c r="CK255" s="167"/>
      <c r="CL255" s="167"/>
      <c r="CM255" s="167"/>
      <c r="CN255" s="167"/>
      <c r="CO255" s="167"/>
      <c r="CP255" s="167"/>
      <c r="CQ255" s="167"/>
      <c r="CR255" s="167"/>
      <c r="CS255" s="167"/>
      <c r="CT255" s="167"/>
      <c r="CU255" s="167"/>
      <c r="CV255" s="167"/>
      <c r="CW255" s="167"/>
      <c r="CX255" s="167"/>
      <c r="CY255" s="167"/>
      <c r="CZ255" s="167"/>
      <c r="DA255" s="167"/>
      <c r="DB255" s="167"/>
      <c r="DC255" s="167"/>
      <c r="DD255" s="167"/>
    </row>
    <row r="256" spans="1:108" s="165" customFormat="1" ht="49.5" customHeight="1">
      <c r="A256" s="356">
        <v>81</v>
      </c>
      <c r="B256" s="356"/>
      <c r="C256" s="383" t="s">
        <v>549</v>
      </c>
      <c r="D256" s="356" t="s">
        <v>344</v>
      </c>
      <c r="E256" s="405" t="s">
        <v>2617</v>
      </c>
      <c r="F256" s="363" t="s">
        <v>551</v>
      </c>
      <c r="G256" s="371" t="s">
        <v>2064</v>
      </c>
      <c r="H256" s="384">
        <v>21806</v>
      </c>
      <c r="I256" s="373" t="s">
        <v>133</v>
      </c>
      <c r="J256" s="373"/>
      <c r="K256" s="373"/>
      <c r="L256" s="385">
        <v>43197</v>
      </c>
      <c r="M256" s="356" t="s">
        <v>608</v>
      </c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7"/>
      <c r="BQ256" s="167"/>
      <c r="BR256" s="167"/>
      <c r="BS256" s="167"/>
      <c r="BT256" s="167"/>
      <c r="BU256" s="167"/>
      <c r="BV256" s="167"/>
      <c r="BW256" s="167"/>
      <c r="BX256" s="167"/>
      <c r="BY256" s="167"/>
      <c r="BZ256" s="167"/>
      <c r="CA256" s="167"/>
      <c r="CB256" s="167"/>
      <c r="CC256" s="167"/>
      <c r="CD256" s="167"/>
      <c r="CE256" s="167"/>
      <c r="CF256" s="167"/>
      <c r="CG256" s="167"/>
      <c r="CH256" s="167"/>
      <c r="CI256" s="167"/>
      <c r="CJ256" s="167"/>
      <c r="CK256" s="167"/>
      <c r="CL256" s="167"/>
      <c r="CM256" s="167"/>
      <c r="CN256" s="167"/>
      <c r="CO256" s="167"/>
      <c r="CP256" s="167"/>
      <c r="CQ256" s="167"/>
      <c r="CR256" s="167"/>
      <c r="CS256" s="167"/>
      <c r="CT256" s="167"/>
      <c r="CU256" s="167"/>
      <c r="CV256" s="167"/>
      <c r="CW256" s="167"/>
      <c r="CX256" s="167"/>
      <c r="CY256" s="167"/>
      <c r="CZ256" s="167"/>
      <c r="DA256" s="167"/>
      <c r="DB256" s="167"/>
      <c r="DC256" s="167"/>
      <c r="DD256" s="167"/>
    </row>
    <row r="257" spans="1:108" s="165" customFormat="1" ht="49.5" customHeight="1">
      <c r="A257" s="356">
        <v>82</v>
      </c>
      <c r="B257" s="356"/>
      <c r="C257" s="383" t="s">
        <v>552</v>
      </c>
      <c r="D257" s="356" t="s">
        <v>529</v>
      </c>
      <c r="E257" s="405" t="s">
        <v>2618</v>
      </c>
      <c r="F257" s="363" t="s">
        <v>553</v>
      </c>
      <c r="G257" s="371" t="s">
        <v>2065</v>
      </c>
      <c r="H257" s="384">
        <v>9180</v>
      </c>
      <c r="I257" s="373" t="s">
        <v>127</v>
      </c>
      <c r="J257" s="373"/>
      <c r="K257" s="373"/>
      <c r="L257" s="385" t="s">
        <v>345</v>
      </c>
      <c r="M257" s="356" t="s">
        <v>608</v>
      </c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7"/>
      <c r="BQ257" s="167"/>
      <c r="BR257" s="167"/>
      <c r="BS257" s="167"/>
      <c r="BT257" s="167"/>
      <c r="BU257" s="167"/>
      <c r="BV257" s="167"/>
      <c r="BW257" s="167"/>
      <c r="BX257" s="167"/>
      <c r="BY257" s="167"/>
      <c r="BZ257" s="167"/>
      <c r="CA257" s="167"/>
      <c r="CB257" s="167"/>
      <c r="CC257" s="167"/>
      <c r="CD257" s="167"/>
      <c r="CE257" s="167"/>
      <c r="CF257" s="167"/>
      <c r="CG257" s="167"/>
      <c r="CH257" s="167"/>
      <c r="CI257" s="167"/>
      <c r="CJ257" s="167"/>
      <c r="CK257" s="167"/>
      <c r="CL257" s="167"/>
      <c r="CM257" s="167"/>
      <c r="CN257" s="167"/>
      <c r="CO257" s="167"/>
      <c r="CP257" s="167"/>
      <c r="CQ257" s="167"/>
      <c r="CR257" s="167"/>
      <c r="CS257" s="167"/>
      <c r="CT257" s="167"/>
      <c r="CU257" s="167"/>
      <c r="CV257" s="167"/>
      <c r="CW257" s="167"/>
      <c r="CX257" s="167"/>
      <c r="CY257" s="167"/>
      <c r="CZ257" s="167"/>
      <c r="DA257" s="167"/>
      <c r="DB257" s="167"/>
      <c r="DC257" s="167"/>
      <c r="DD257" s="167"/>
    </row>
    <row r="258" spans="1:108" s="165" customFormat="1" ht="49.5" customHeight="1">
      <c r="A258" s="356">
        <v>83</v>
      </c>
      <c r="B258" s="356"/>
      <c r="C258" s="383" t="s">
        <v>600</v>
      </c>
      <c r="D258" s="356" t="s">
        <v>601</v>
      </c>
      <c r="E258" s="383" t="s">
        <v>602</v>
      </c>
      <c r="F258" s="363" t="s">
        <v>375</v>
      </c>
      <c r="G258" s="371" t="s">
        <v>2066</v>
      </c>
      <c r="H258" s="384">
        <v>5000</v>
      </c>
      <c r="I258" s="373" t="s">
        <v>133</v>
      </c>
      <c r="J258" s="373"/>
      <c r="K258" s="373"/>
      <c r="L258" s="385">
        <v>43747</v>
      </c>
      <c r="M258" s="371" t="s">
        <v>608</v>
      </c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7"/>
      <c r="BU258" s="167"/>
      <c r="BV258" s="167"/>
      <c r="BW258" s="167"/>
      <c r="BX258" s="167"/>
      <c r="BY258" s="167"/>
      <c r="BZ258" s="167"/>
      <c r="CA258" s="167"/>
      <c r="CB258" s="167"/>
      <c r="CC258" s="167"/>
      <c r="CD258" s="167"/>
      <c r="CE258" s="167"/>
      <c r="CF258" s="167"/>
      <c r="CG258" s="167"/>
      <c r="CH258" s="167"/>
      <c r="CI258" s="167"/>
      <c r="CJ258" s="167"/>
      <c r="CK258" s="167"/>
      <c r="CL258" s="167"/>
      <c r="CM258" s="167"/>
      <c r="CN258" s="167"/>
      <c r="CO258" s="167"/>
      <c r="CP258" s="167"/>
      <c r="CQ258" s="167"/>
      <c r="CR258" s="167"/>
      <c r="CS258" s="167"/>
      <c r="CT258" s="167"/>
      <c r="CU258" s="167"/>
      <c r="CV258" s="167"/>
      <c r="CW258" s="167"/>
      <c r="CX258" s="167"/>
      <c r="CY258" s="167"/>
      <c r="CZ258" s="167"/>
      <c r="DA258" s="167"/>
      <c r="DB258" s="167"/>
      <c r="DC258" s="167"/>
      <c r="DD258" s="167"/>
    </row>
    <row r="259" spans="1:108" s="165" customFormat="1" ht="49.5" customHeight="1">
      <c r="A259" s="356">
        <v>84</v>
      </c>
      <c r="B259" s="356"/>
      <c r="C259" s="383" t="s">
        <v>603</v>
      </c>
      <c r="D259" s="356" t="s">
        <v>462</v>
      </c>
      <c r="E259" s="383" t="s">
        <v>604</v>
      </c>
      <c r="F259" s="363" t="s">
        <v>408</v>
      </c>
      <c r="G259" s="371" t="s">
        <v>2067</v>
      </c>
      <c r="H259" s="384">
        <v>8125</v>
      </c>
      <c r="I259" s="373" t="s">
        <v>127</v>
      </c>
      <c r="J259" s="373"/>
      <c r="K259" s="373"/>
      <c r="L259" s="385" t="s">
        <v>453</v>
      </c>
      <c r="M259" s="371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7"/>
      <c r="BQ259" s="167"/>
      <c r="BR259" s="167"/>
      <c r="BS259" s="167"/>
      <c r="BT259" s="167"/>
      <c r="BU259" s="167"/>
      <c r="BV259" s="167"/>
      <c r="BW259" s="167"/>
      <c r="BX259" s="167"/>
      <c r="BY259" s="167"/>
      <c r="BZ259" s="167"/>
      <c r="CA259" s="167"/>
      <c r="CB259" s="167"/>
      <c r="CC259" s="167"/>
      <c r="CD259" s="167"/>
      <c r="CE259" s="167"/>
      <c r="CF259" s="167"/>
      <c r="CG259" s="167"/>
      <c r="CH259" s="167"/>
      <c r="CI259" s="167"/>
      <c r="CJ259" s="167"/>
      <c r="CK259" s="167"/>
      <c r="CL259" s="167"/>
      <c r="CM259" s="167"/>
      <c r="CN259" s="167"/>
      <c r="CO259" s="167"/>
      <c r="CP259" s="167"/>
      <c r="CQ259" s="167"/>
      <c r="CR259" s="167"/>
      <c r="CS259" s="167"/>
      <c r="CT259" s="167"/>
      <c r="CU259" s="167"/>
      <c r="CV259" s="167"/>
      <c r="CW259" s="167"/>
      <c r="CX259" s="167"/>
      <c r="CY259" s="167"/>
      <c r="CZ259" s="167"/>
      <c r="DA259" s="167"/>
      <c r="DB259" s="167"/>
      <c r="DC259" s="167"/>
      <c r="DD259" s="167"/>
    </row>
    <row r="260" spans="1:108" s="165" customFormat="1" ht="49.5" customHeight="1">
      <c r="A260" s="356">
        <v>85</v>
      </c>
      <c r="B260" s="356"/>
      <c r="C260" s="383" t="s">
        <v>605</v>
      </c>
      <c r="D260" s="356" t="s">
        <v>518</v>
      </c>
      <c r="E260" s="383" t="s">
        <v>780</v>
      </c>
      <c r="F260" s="363" t="s">
        <v>238</v>
      </c>
      <c r="G260" s="371" t="s">
        <v>2068</v>
      </c>
      <c r="H260" s="384">
        <v>66946</v>
      </c>
      <c r="I260" s="373" t="s">
        <v>127</v>
      </c>
      <c r="J260" s="373"/>
      <c r="K260" s="373"/>
      <c r="L260" s="385">
        <v>43446</v>
      </c>
      <c r="M260" s="356" t="s">
        <v>608</v>
      </c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7"/>
      <c r="BQ260" s="167"/>
      <c r="BR260" s="167"/>
      <c r="BS260" s="167"/>
      <c r="BT260" s="167"/>
      <c r="BU260" s="167"/>
      <c r="BV260" s="167"/>
      <c r="BW260" s="167"/>
      <c r="BX260" s="167"/>
      <c r="BY260" s="167"/>
      <c r="BZ260" s="167"/>
      <c r="CA260" s="167"/>
      <c r="CB260" s="167"/>
      <c r="CC260" s="167"/>
      <c r="CD260" s="167"/>
      <c r="CE260" s="167"/>
      <c r="CF260" s="167"/>
      <c r="CG260" s="167"/>
      <c r="CH260" s="167"/>
      <c r="CI260" s="167"/>
      <c r="CJ260" s="167"/>
      <c r="CK260" s="167"/>
      <c r="CL260" s="167"/>
      <c r="CM260" s="167"/>
      <c r="CN260" s="167"/>
      <c r="CO260" s="167"/>
      <c r="CP260" s="167"/>
      <c r="CQ260" s="167"/>
      <c r="CR260" s="167"/>
      <c r="CS260" s="167"/>
      <c r="CT260" s="167"/>
      <c r="CU260" s="167"/>
      <c r="CV260" s="167"/>
      <c r="CW260" s="167"/>
      <c r="CX260" s="167"/>
      <c r="CY260" s="167"/>
      <c r="CZ260" s="167"/>
      <c r="DA260" s="167"/>
      <c r="DB260" s="167"/>
      <c r="DC260" s="167"/>
      <c r="DD260" s="167"/>
    </row>
    <row r="261" spans="1:108" s="165" customFormat="1" ht="49.5" customHeight="1">
      <c r="A261" s="356">
        <v>86</v>
      </c>
      <c r="B261" s="356"/>
      <c r="C261" s="383" t="s">
        <v>609</v>
      </c>
      <c r="D261" s="356" t="s">
        <v>465</v>
      </c>
      <c r="E261" s="383" t="s">
        <v>610</v>
      </c>
      <c r="F261" s="363" t="s">
        <v>611</v>
      </c>
      <c r="G261" s="371" t="s">
        <v>2069</v>
      </c>
      <c r="H261" s="384">
        <v>384333</v>
      </c>
      <c r="I261" s="373" t="s">
        <v>127</v>
      </c>
      <c r="J261" s="373"/>
      <c r="K261" s="373"/>
      <c r="L261" s="385" t="s">
        <v>607</v>
      </c>
      <c r="M261" s="356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7"/>
      <c r="BQ261" s="167"/>
      <c r="BR261" s="167"/>
      <c r="BS261" s="167"/>
      <c r="BT261" s="167"/>
      <c r="BU261" s="167"/>
      <c r="BV261" s="167"/>
      <c r="BW261" s="167"/>
      <c r="BX261" s="167"/>
      <c r="BY261" s="167"/>
      <c r="BZ261" s="167"/>
      <c r="CA261" s="167"/>
      <c r="CB261" s="167"/>
      <c r="CC261" s="167"/>
      <c r="CD261" s="167"/>
      <c r="CE261" s="167"/>
      <c r="CF261" s="167"/>
      <c r="CG261" s="167"/>
      <c r="CH261" s="167"/>
      <c r="CI261" s="167"/>
      <c r="CJ261" s="167"/>
      <c r="CK261" s="167"/>
      <c r="CL261" s="167"/>
      <c r="CM261" s="167"/>
      <c r="CN261" s="167"/>
      <c r="CO261" s="167"/>
      <c r="CP261" s="167"/>
      <c r="CQ261" s="167"/>
      <c r="CR261" s="167"/>
      <c r="CS261" s="167"/>
      <c r="CT261" s="167"/>
      <c r="CU261" s="167"/>
      <c r="CV261" s="167"/>
      <c r="CW261" s="167"/>
      <c r="CX261" s="167"/>
      <c r="CY261" s="167"/>
      <c r="CZ261" s="167"/>
      <c r="DA261" s="167"/>
      <c r="DB261" s="167"/>
      <c r="DC261" s="167"/>
      <c r="DD261" s="167"/>
    </row>
    <row r="262" spans="1:108" s="165" customFormat="1" ht="49.5" customHeight="1">
      <c r="A262" s="356">
        <v>87</v>
      </c>
      <c r="B262" s="356"/>
      <c r="C262" s="383" t="s">
        <v>615</v>
      </c>
      <c r="D262" s="356" t="s">
        <v>522</v>
      </c>
      <c r="E262" s="383" t="s">
        <v>616</v>
      </c>
      <c r="F262" s="363" t="s">
        <v>617</v>
      </c>
      <c r="G262" s="371" t="s">
        <v>2070</v>
      </c>
      <c r="H262" s="384">
        <v>2000</v>
      </c>
      <c r="I262" s="373" t="s">
        <v>133</v>
      </c>
      <c r="J262" s="373"/>
      <c r="K262" s="373"/>
      <c r="L262" s="385" t="s">
        <v>618</v>
      </c>
      <c r="M262" s="371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7"/>
      <c r="BQ262" s="167"/>
      <c r="BR262" s="167"/>
      <c r="BS262" s="167"/>
      <c r="BT262" s="167"/>
      <c r="BU262" s="167"/>
      <c r="BV262" s="167"/>
      <c r="BW262" s="167"/>
      <c r="BX262" s="167"/>
      <c r="BY262" s="167"/>
      <c r="BZ262" s="167"/>
      <c r="CA262" s="167"/>
      <c r="CB262" s="167"/>
      <c r="CC262" s="167"/>
      <c r="CD262" s="167"/>
      <c r="CE262" s="167"/>
      <c r="CF262" s="167"/>
      <c r="CG262" s="167"/>
      <c r="CH262" s="167"/>
      <c r="CI262" s="167"/>
      <c r="CJ262" s="167"/>
      <c r="CK262" s="167"/>
      <c r="CL262" s="167"/>
      <c r="CM262" s="167"/>
      <c r="CN262" s="167"/>
      <c r="CO262" s="167"/>
      <c r="CP262" s="167"/>
      <c r="CQ262" s="167"/>
      <c r="CR262" s="167"/>
      <c r="CS262" s="167"/>
      <c r="CT262" s="167"/>
      <c r="CU262" s="167"/>
      <c r="CV262" s="167"/>
      <c r="CW262" s="167"/>
      <c r="CX262" s="167"/>
      <c r="CY262" s="167"/>
      <c r="CZ262" s="167"/>
      <c r="DA262" s="167"/>
      <c r="DB262" s="167"/>
      <c r="DC262" s="167"/>
      <c r="DD262" s="167"/>
    </row>
    <row r="263" spans="1:108" s="165" customFormat="1" ht="49.5" customHeight="1">
      <c r="A263" s="356">
        <v>88</v>
      </c>
      <c r="B263" s="356"/>
      <c r="C263" s="387" t="s">
        <v>708</v>
      </c>
      <c r="D263" s="371" t="s">
        <v>601</v>
      </c>
      <c r="E263" s="369" t="s">
        <v>709</v>
      </c>
      <c r="F263" s="369" t="s">
        <v>710</v>
      </c>
      <c r="G263" s="368" t="s">
        <v>2071</v>
      </c>
      <c r="H263" s="384">
        <v>3299</v>
      </c>
      <c r="I263" s="373" t="s">
        <v>127</v>
      </c>
      <c r="J263" s="373"/>
      <c r="K263" s="373"/>
      <c r="L263" s="385">
        <v>43745</v>
      </c>
      <c r="M263" s="368" t="s">
        <v>347</v>
      </c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7"/>
      <c r="BQ263" s="167"/>
      <c r="BR263" s="167"/>
      <c r="BS263" s="167"/>
      <c r="BT263" s="167"/>
      <c r="BU263" s="167"/>
      <c r="BV263" s="167"/>
      <c r="BW263" s="167"/>
      <c r="BX263" s="167"/>
      <c r="BY263" s="167"/>
      <c r="BZ263" s="167"/>
      <c r="CA263" s="167"/>
      <c r="CB263" s="167"/>
      <c r="CC263" s="167"/>
      <c r="CD263" s="167"/>
      <c r="CE263" s="167"/>
      <c r="CF263" s="167"/>
      <c r="CG263" s="167"/>
      <c r="CH263" s="167"/>
      <c r="CI263" s="167"/>
      <c r="CJ263" s="167"/>
      <c r="CK263" s="167"/>
      <c r="CL263" s="167"/>
      <c r="CM263" s="167"/>
      <c r="CN263" s="167"/>
      <c r="CO263" s="167"/>
      <c r="CP263" s="167"/>
      <c r="CQ263" s="167"/>
      <c r="CR263" s="167"/>
      <c r="CS263" s="167"/>
      <c r="CT263" s="167"/>
      <c r="CU263" s="167"/>
      <c r="CV263" s="167"/>
      <c r="CW263" s="167"/>
      <c r="CX263" s="167"/>
      <c r="CY263" s="167"/>
      <c r="CZ263" s="167"/>
      <c r="DA263" s="167"/>
      <c r="DB263" s="167"/>
      <c r="DC263" s="167"/>
      <c r="DD263" s="167"/>
    </row>
    <row r="264" spans="1:108" s="165" customFormat="1" ht="49.5" customHeight="1">
      <c r="A264" s="356">
        <v>89</v>
      </c>
      <c r="B264" s="356"/>
      <c r="C264" s="387" t="s">
        <v>708</v>
      </c>
      <c r="D264" s="371" t="s">
        <v>601</v>
      </c>
      <c r="E264" s="369" t="s">
        <v>709</v>
      </c>
      <c r="F264" s="369" t="s">
        <v>711</v>
      </c>
      <c r="G264" s="368" t="s">
        <v>2072</v>
      </c>
      <c r="H264" s="384">
        <v>68988</v>
      </c>
      <c r="I264" s="373" t="s">
        <v>127</v>
      </c>
      <c r="J264" s="373"/>
      <c r="K264" s="373"/>
      <c r="L264" s="385">
        <v>43745</v>
      </c>
      <c r="M264" s="368" t="s">
        <v>347</v>
      </c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7"/>
      <c r="BQ264" s="167"/>
      <c r="BR264" s="167"/>
      <c r="BS264" s="167"/>
      <c r="BT264" s="167"/>
      <c r="BU264" s="167"/>
      <c r="BV264" s="167"/>
      <c r="BW264" s="167"/>
      <c r="BX264" s="167"/>
      <c r="BY264" s="167"/>
      <c r="BZ264" s="167"/>
      <c r="CA264" s="167"/>
      <c r="CB264" s="167"/>
      <c r="CC264" s="167"/>
      <c r="CD264" s="167"/>
      <c r="CE264" s="167"/>
      <c r="CF264" s="167"/>
      <c r="CG264" s="167"/>
      <c r="CH264" s="167"/>
      <c r="CI264" s="167"/>
      <c r="CJ264" s="167"/>
      <c r="CK264" s="167"/>
      <c r="CL264" s="167"/>
      <c r="CM264" s="167"/>
      <c r="CN264" s="167"/>
      <c r="CO264" s="167"/>
      <c r="CP264" s="167"/>
      <c r="CQ264" s="167"/>
      <c r="CR264" s="167"/>
      <c r="CS264" s="167"/>
      <c r="CT264" s="167"/>
      <c r="CU264" s="167"/>
      <c r="CV264" s="167"/>
      <c r="CW264" s="167"/>
      <c r="CX264" s="167"/>
      <c r="CY264" s="167"/>
      <c r="CZ264" s="167"/>
      <c r="DA264" s="167"/>
      <c r="DB264" s="167"/>
      <c r="DC264" s="167"/>
      <c r="DD264" s="167"/>
    </row>
    <row r="265" spans="1:108" s="165" customFormat="1" ht="54" customHeight="1">
      <c r="A265" s="356">
        <v>90</v>
      </c>
      <c r="B265" s="356"/>
      <c r="C265" s="387" t="s">
        <v>715</v>
      </c>
      <c r="D265" s="371" t="s">
        <v>465</v>
      </c>
      <c r="E265" s="369" t="s">
        <v>716</v>
      </c>
      <c r="F265" s="369" t="s">
        <v>717</v>
      </c>
      <c r="G265" s="368" t="s">
        <v>2073</v>
      </c>
      <c r="H265" s="384">
        <v>6749</v>
      </c>
      <c r="I265" s="373" t="s">
        <v>127</v>
      </c>
      <c r="J265" s="373"/>
      <c r="K265" s="373"/>
      <c r="L265" s="385" t="s">
        <v>713</v>
      </c>
      <c r="M265" s="368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7"/>
      <c r="BQ265" s="167"/>
      <c r="BR265" s="167"/>
      <c r="BS265" s="167"/>
      <c r="BT265" s="167"/>
      <c r="BU265" s="167"/>
      <c r="BV265" s="167"/>
      <c r="BW265" s="167"/>
      <c r="BX265" s="167"/>
      <c r="BY265" s="167"/>
      <c r="BZ265" s="167"/>
      <c r="CA265" s="167"/>
      <c r="CB265" s="167"/>
      <c r="CC265" s="167"/>
      <c r="CD265" s="167"/>
      <c r="CE265" s="167"/>
      <c r="CF265" s="167"/>
      <c r="CG265" s="167"/>
      <c r="CH265" s="167"/>
      <c r="CI265" s="167"/>
      <c r="CJ265" s="167"/>
      <c r="CK265" s="167"/>
      <c r="CL265" s="167"/>
      <c r="CM265" s="167"/>
      <c r="CN265" s="167"/>
      <c r="CO265" s="167"/>
      <c r="CP265" s="167"/>
      <c r="CQ265" s="167"/>
      <c r="CR265" s="167"/>
      <c r="CS265" s="167"/>
      <c r="CT265" s="167"/>
      <c r="CU265" s="167"/>
      <c r="CV265" s="167"/>
      <c r="CW265" s="167"/>
      <c r="CX265" s="167"/>
      <c r="CY265" s="167"/>
      <c r="CZ265" s="167"/>
      <c r="DA265" s="167"/>
      <c r="DB265" s="167"/>
      <c r="DC265" s="167"/>
      <c r="DD265" s="167"/>
    </row>
    <row r="266" spans="1:108" s="165" customFormat="1" ht="49.5" customHeight="1">
      <c r="A266" s="356">
        <v>91</v>
      </c>
      <c r="B266" s="356"/>
      <c r="C266" s="387" t="s">
        <v>715</v>
      </c>
      <c r="D266" s="371" t="s">
        <v>465</v>
      </c>
      <c r="E266" s="369" t="s">
        <v>718</v>
      </c>
      <c r="F266" s="369" t="s">
        <v>719</v>
      </c>
      <c r="G266" s="368" t="s">
        <v>2074</v>
      </c>
      <c r="H266" s="384">
        <v>40000</v>
      </c>
      <c r="I266" s="373" t="s">
        <v>127</v>
      </c>
      <c r="J266" s="373"/>
      <c r="K266" s="373"/>
      <c r="L266" s="385" t="s">
        <v>713</v>
      </c>
      <c r="M266" s="368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7"/>
      <c r="BQ266" s="167"/>
      <c r="BR266" s="167"/>
      <c r="BS266" s="167"/>
      <c r="BT266" s="167"/>
      <c r="BU266" s="167"/>
      <c r="BV266" s="167"/>
      <c r="BW266" s="167"/>
      <c r="BX266" s="167"/>
      <c r="BY266" s="167"/>
      <c r="BZ266" s="167"/>
      <c r="CA266" s="167"/>
      <c r="CB266" s="167"/>
      <c r="CC266" s="167"/>
      <c r="CD266" s="167"/>
      <c r="CE266" s="167"/>
      <c r="CF266" s="167"/>
      <c r="CG266" s="167"/>
      <c r="CH266" s="167"/>
      <c r="CI266" s="167"/>
      <c r="CJ266" s="167"/>
      <c r="CK266" s="167"/>
      <c r="CL266" s="167"/>
      <c r="CM266" s="167"/>
      <c r="CN266" s="167"/>
      <c r="CO266" s="167"/>
      <c r="CP266" s="167"/>
      <c r="CQ266" s="167"/>
      <c r="CR266" s="167"/>
      <c r="CS266" s="167"/>
      <c r="CT266" s="167"/>
      <c r="CU266" s="167"/>
      <c r="CV266" s="167"/>
      <c r="CW266" s="167"/>
      <c r="CX266" s="167"/>
      <c r="CY266" s="167"/>
      <c r="CZ266" s="167"/>
      <c r="DA266" s="167"/>
      <c r="DB266" s="167"/>
      <c r="DC266" s="167"/>
      <c r="DD266" s="167"/>
    </row>
    <row r="267" spans="1:108" s="165" customFormat="1" ht="50.25" customHeight="1">
      <c r="A267" s="356">
        <v>92</v>
      </c>
      <c r="B267" s="356"/>
      <c r="C267" s="387" t="s">
        <v>746</v>
      </c>
      <c r="D267" s="371" t="s">
        <v>465</v>
      </c>
      <c r="E267" s="369" t="s">
        <v>747</v>
      </c>
      <c r="F267" s="369" t="s">
        <v>748</v>
      </c>
      <c r="G267" s="375">
        <v>43763</v>
      </c>
      <c r="H267" s="384">
        <v>484</v>
      </c>
      <c r="I267" s="373" t="s">
        <v>127</v>
      </c>
      <c r="J267" s="373"/>
      <c r="K267" s="373"/>
      <c r="L267" s="385">
        <v>43762</v>
      </c>
      <c r="M267" s="368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7"/>
      <c r="BQ267" s="167"/>
      <c r="BR267" s="167"/>
      <c r="BS267" s="167"/>
      <c r="BT267" s="167"/>
      <c r="BU267" s="167"/>
      <c r="BV267" s="167"/>
      <c r="BW267" s="167"/>
      <c r="BX267" s="167"/>
      <c r="BY267" s="167"/>
      <c r="BZ267" s="167"/>
      <c r="CA267" s="167"/>
      <c r="CB267" s="167"/>
      <c r="CC267" s="167"/>
      <c r="CD267" s="167"/>
      <c r="CE267" s="167"/>
      <c r="CF267" s="167"/>
      <c r="CG267" s="167"/>
      <c r="CH267" s="167"/>
      <c r="CI267" s="167"/>
      <c r="CJ267" s="167"/>
      <c r="CK267" s="167"/>
      <c r="CL267" s="167"/>
      <c r="CM267" s="167"/>
      <c r="CN267" s="167"/>
      <c r="CO267" s="167"/>
      <c r="CP267" s="167"/>
      <c r="CQ267" s="167"/>
      <c r="CR267" s="167"/>
      <c r="CS267" s="167"/>
      <c r="CT267" s="167"/>
      <c r="CU267" s="167"/>
      <c r="CV267" s="167"/>
      <c r="CW267" s="167"/>
      <c r="CX267" s="167"/>
      <c r="CY267" s="167"/>
      <c r="CZ267" s="167"/>
      <c r="DA267" s="167"/>
      <c r="DB267" s="167"/>
      <c r="DC267" s="167"/>
      <c r="DD267" s="167"/>
    </row>
    <row r="268" spans="1:108" s="165" customFormat="1" ht="49.5" customHeight="1">
      <c r="A268" s="356">
        <v>93</v>
      </c>
      <c r="B268" s="356"/>
      <c r="C268" s="387" t="s">
        <v>398</v>
      </c>
      <c r="D268" s="371" t="s">
        <v>465</v>
      </c>
      <c r="E268" s="369" t="s">
        <v>749</v>
      </c>
      <c r="F268" s="369" t="s">
        <v>750</v>
      </c>
      <c r="G268" s="375" t="s">
        <v>2075</v>
      </c>
      <c r="H268" s="384">
        <v>8000</v>
      </c>
      <c r="I268" s="373" t="s">
        <v>127</v>
      </c>
      <c r="J268" s="373"/>
      <c r="K268" s="373"/>
      <c r="L268" s="385">
        <v>43726</v>
      </c>
      <c r="M268" s="368" t="s">
        <v>608</v>
      </c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7"/>
      <c r="BQ268" s="167"/>
      <c r="BR268" s="167"/>
      <c r="BS268" s="167"/>
      <c r="BT268" s="167"/>
      <c r="BU268" s="167"/>
      <c r="BV268" s="167"/>
      <c r="BW268" s="167"/>
      <c r="BX268" s="167"/>
      <c r="BY268" s="167"/>
      <c r="BZ268" s="167"/>
      <c r="CA268" s="167"/>
      <c r="CB268" s="167"/>
      <c r="CC268" s="167"/>
      <c r="CD268" s="167"/>
      <c r="CE268" s="167"/>
      <c r="CF268" s="167"/>
      <c r="CG268" s="167"/>
      <c r="CH268" s="167"/>
      <c r="CI268" s="167"/>
      <c r="CJ268" s="167"/>
      <c r="CK268" s="167"/>
      <c r="CL268" s="167"/>
      <c r="CM268" s="167"/>
      <c r="CN268" s="167"/>
      <c r="CO268" s="167"/>
      <c r="CP268" s="167"/>
      <c r="CQ268" s="167"/>
      <c r="CR268" s="167"/>
      <c r="CS268" s="167"/>
      <c r="CT268" s="167"/>
      <c r="CU268" s="167"/>
      <c r="CV268" s="167"/>
      <c r="CW268" s="167"/>
      <c r="CX268" s="167"/>
      <c r="CY268" s="167"/>
      <c r="CZ268" s="167"/>
      <c r="DA268" s="167"/>
      <c r="DB268" s="167"/>
      <c r="DC268" s="167"/>
      <c r="DD268" s="167"/>
    </row>
    <row r="269" spans="1:108" s="165" customFormat="1" ht="49.5" customHeight="1">
      <c r="A269" s="356">
        <v>94</v>
      </c>
      <c r="B269" s="356"/>
      <c r="C269" s="383" t="s">
        <v>802</v>
      </c>
      <c r="D269" s="364" t="s">
        <v>803</v>
      </c>
      <c r="E269" s="369" t="s">
        <v>804</v>
      </c>
      <c r="F269" s="369" t="s">
        <v>805</v>
      </c>
      <c r="G269" s="375" t="s">
        <v>2076</v>
      </c>
      <c r="H269" s="384">
        <v>60150</v>
      </c>
      <c r="I269" s="373" t="s">
        <v>127</v>
      </c>
      <c r="J269" s="373"/>
      <c r="K269" s="373"/>
      <c r="L269" s="385">
        <v>43867</v>
      </c>
      <c r="M269" s="368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7"/>
      <c r="BQ269" s="167"/>
      <c r="BR269" s="167"/>
      <c r="BS269" s="167"/>
      <c r="BT269" s="167"/>
      <c r="BU269" s="167"/>
      <c r="BV269" s="167"/>
      <c r="BW269" s="167"/>
      <c r="BX269" s="167"/>
      <c r="BY269" s="167"/>
      <c r="BZ269" s="167"/>
      <c r="CA269" s="167"/>
      <c r="CB269" s="167"/>
      <c r="CC269" s="167"/>
      <c r="CD269" s="167"/>
      <c r="CE269" s="167"/>
      <c r="CF269" s="167"/>
      <c r="CG269" s="167"/>
      <c r="CH269" s="167"/>
      <c r="CI269" s="167"/>
      <c r="CJ269" s="167"/>
      <c r="CK269" s="167"/>
      <c r="CL269" s="167"/>
      <c r="CM269" s="167"/>
      <c r="CN269" s="167"/>
      <c r="CO269" s="167"/>
      <c r="CP269" s="167"/>
      <c r="CQ269" s="167"/>
      <c r="CR269" s="167"/>
      <c r="CS269" s="167"/>
      <c r="CT269" s="167"/>
      <c r="CU269" s="167"/>
      <c r="CV269" s="167"/>
      <c r="CW269" s="167"/>
      <c r="CX269" s="167"/>
      <c r="CY269" s="167"/>
      <c r="CZ269" s="167"/>
      <c r="DA269" s="167"/>
      <c r="DB269" s="167"/>
      <c r="DC269" s="167"/>
      <c r="DD269" s="167"/>
    </row>
    <row r="270" spans="1:108" s="165" customFormat="1" ht="49.5" customHeight="1">
      <c r="A270" s="356">
        <v>95</v>
      </c>
      <c r="B270" s="356"/>
      <c r="C270" s="383" t="s">
        <v>812</v>
      </c>
      <c r="D270" s="364" t="s">
        <v>813</v>
      </c>
      <c r="E270" s="369" t="s">
        <v>814</v>
      </c>
      <c r="F270" s="369" t="s">
        <v>815</v>
      </c>
      <c r="G270" s="375" t="s">
        <v>2077</v>
      </c>
      <c r="H270" s="384">
        <v>20200</v>
      </c>
      <c r="I270" s="373" t="s">
        <v>127</v>
      </c>
      <c r="J270" s="373"/>
      <c r="K270" s="373"/>
      <c r="L270" s="385">
        <v>43889</v>
      </c>
      <c r="M270" s="368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7"/>
      <c r="BQ270" s="167"/>
      <c r="BR270" s="167"/>
      <c r="BS270" s="167"/>
      <c r="BT270" s="167"/>
      <c r="BU270" s="167"/>
      <c r="BV270" s="167"/>
      <c r="BW270" s="167"/>
      <c r="BX270" s="167"/>
      <c r="BY270" s="167"/>
      <c r="BZ270" s="167"/>
      <c r="CA270" s="167"/>
      <c r="CB270" s="167"/>
      <c r="CC270" s="167"/>
      <c r="CD270" s="167"/>
      <c r="CE270" s="167"/>
      <c r="CF270" s="167"/>
      <c r="CG270" s="167"/>
      <c r="CH270" s="167"/>
      <c r="CI270" s="167"/>
      <c r="CJ270" s="167"/>
      <c r="CK270" s="167"/>
      <c r="CL270" s="167"/>
      <c r="CM270" s="167"/>
      <c r="CN270" s="167"/>
      <c r="CO270" s="167"/>
      <c r="CP270" s="167"/>
      <c r="CQ270" s="167"/>
      <c r="CR270" s="167"/>
      <c r="CS270" s="167"/>
      <c r="CT270" s="167"/>
      <c r="CU270" s="167"/>
      <c r="CV270" s="167"/>
      <c r="CW270" s="167"/>
      <c r="CX270" s="167"/>
      <c r="CY270" s="167"/>
      <c r="CZ270" s="167"/>
      <c r="DA270" s="167"/>
      <c r="DB270" s="167"/>
      <c r="DC270" s="167"/>
      <c r="DD270" s="167"/>
    </row>
    <row r="271" spans="1:108" s="165" customFormat="1" ht="49.5" customHeight="1">
      <c r="A271" s="356">
        <v>96</v>
      </c>
      <c r="B271" s="356"/>
      <c r="C271" s="383" t="s">
        <v>827</v>
      </c>
      <c r="D271" s="371" t="s">
        <v>828</v>
      </c>
      <c r="E271" s="383" t="s">
        <v>829</v>
      </c>
      <c r="F271" s="369" t="s">
        <v>830</v>
      </c>
      <c r="G271" s="375">
        <v>43994</v>
      </c>
      <c r="H271" s="384">
        <v>1070</v>
      </c>
      <c r="I271" s="373" t="s">
        <v>127</v>
      </c>
      <c r="J271" s="373"/>
      <c r="K271" s="373"/>
      <c r="L271" s="385">
        <v>43994</v>
      </c>
      <c r="M271" s="368" t="s">
        <v>347</v>
      </c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7"/>
      <c r="BQ271" s="167"/>
      <c r="BR271" s="167"/>
      <c r="BS271" s="167"/>
      <c r="BT271" s="167"/>
      <c r="BU271" s="167"/>
      <c r="BV271" s="167"/>
      <c r="BW271" s="167"/>
      <c r="BX271" s="167"/>
      <c r="BY271" s="167"/>
      <c r="BZ271" s="167"/>
      <c r="CA271" s="167"/>
      <c r="CB271" s="167"/>
      <c r="CC271" s="167"/>
      <c r="CD271" s="167"/>
      <c r="CE271" s="167"/>
      <c r="CF271" s="167"/>
      <c r="CG271" s="167"/>
      <c r="CH271" s="167"/>
      <c r="CI271" s="167"/>
      <c r="CJ271" s="167"/>
      <c r="CK271" s="167"/>
      <c r="CL271" s="167"/>
      <c r="CM271" s="167"/>
      <c r="CN271" s="167"/>
      <c r="CO271" s="167"/>
      <c r="CP271" s="167"/>
      <c r="CQ271" s="167"/>
      <c r="CR271" s="167"/>
      <c r="CS271" s="167"/>
      <c r="CT271" s="167"/>
      <c r="CU271" s="167"/>
      <c r="CV271" s="167"/>
      <c r="CW271" s="167"/>
      <c r="CX271" s="167"/>
      <c r="CY271" s="167"/>
      <c r="CZ271" s="167"/>
      <c r="DA271" s="167"/>
      <c r="DB271" s="167"/>
      <c r="DC271" s="167"/>
      <c r="DD271" s="167"/>
    </row>
    <row r="272" spans="1:108" s="165" customFormat="1" ht="49.5" customHeight="1">
      <c r="A272" s="356">
        <v>97</v>
      </c>
      <c r="B272" s="356"/>
      <c r="C272" s="383" t="s">
        <v>831</v>
      </c>
      <c r="D272" s="371" t="s">
        <v>828</v>
      </c>
      <c r="E272" s="369" t="s">
        <v>832</v>
      </c>
      <c r="F272" s="369" t="s">
        <v>833</v>
      </c>
      <c r="G272" s="375">
        <v>43994</v>
      </c>
      <c r="H272" s="384">
        <v>762827</v>
      </c>
      <c r="I272" s="373" t="s">
        <v>127</v>
      </c>
      <c r="J272" s="373"/>
      <c r="K272" s="373"/>
      <c r="L272" s="385">
        <v>43994</v>
      </c>
      <c r="M272" s="368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7"/>
      <c r="BQ272" s="167"/>
      <c r="BR272" s="167"/>
      <c r="BS272" s="167"/>
      <c r="BT272" s="167"/>
      <c r="BU272" s="167"/>
      <c r="BV272" s="167"/>
      <c r="BW272" s="167"/>
      <c r="BX272" s="167"/>
      <c r="BY272" s="167"/>
      <c r="BZ272" s="167"/>
      <c r="CA272" s="167"/>
      <c r="CB272" s="167"/>
      <c r="CC272" s="167"/>
      <c r="CD272" s="167"/>
      <c r="CE272" s="167"/>
      <c r="CF272" s="167"/>
      <c r="CG272" s="167"/>
      <c r="CH272" s="167"/>
      <c r="CI272" s="167"/>
      <c r="CJ272" s="167"/>
      <c r="CK272" s="167"/>
      <c r="CL272" s="167"/>
      <c r="CM272" s="167"/>
      <c r="CN272" s="167"/>
      <c r="CO272" s="167"/>
      <c r="CP272" s="167"/>
      <c r="CQ272" s="167"/>
      <c r="CR272" s="167"/>
      <c r="CS272" s="167"/>
      <c r="CT272" s="167"/>
      <c r="CU272" s="167"/>
      <c r="CV272" s="167"/>
      <c r="CW272" s="167"/>
      <c r="CX272" s="167"/>
      <c r="CY272" s="167"/>
      <c r="CZ272" s="167"/>
      <c r="DA272" s="167"/>
      <c r="DB272" s="167"/>
      <c r="DC272" s="167"/>
      <c r="DD272" s="167"/>
    </row>
    <row r="273" spans="1:108" s="165" customFormat="1" ht="49.5" customHeight="1">
      <c r="A273" s="356">
        <v>98</v>
      </c>
      <c r="B273" s="356"/>
      <c r="C273" s="383" t="s">
        <v>844</v>
      </c>
      <c r="D273" s="371" t="s">
        <v>878</v>
      </c>
      <c r="E273" s="369" t="s">
        <v>879</v>
      </c>
      <c r="F273" s="369" t="s">
        <v>880</v>
      </c>
      <c r="G273" s="375">
        <v>44022</v>
      </c>
      <c r="H273" s="384">
        <v>2200</v>
      </c>
      <c r="I273" s="373" t="s">
        <v>127</v>
      </c>
      <c r="J273" s="368"/>
      <c r="K273" s="368"/>
      <c r="L273" s="385">
        <v>44022</v>
      </c>
      <c r="M273" s="368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7"/>
      <c r="BQ273" s="167"/>
      <c r="BR273" s="167"/>
      <c r="BS273" s="167"/>
      <c r="BT273" s="167"/>
      <c r="BU273" s="167"/>
      <c r="BV273" s="167"/>
      <c r="BW273" s="167"/>
      <c r="BX273" s="167"/>
      <c r="BY273" s="167"/>
      <c r="BZ273" s="167"/>
      <c r="CA273" s="167"/>
      <c r="CB273" s="167"/>
      <c r="CC273" s="167"/>
      <c r="CD273" s="167"/>
      <c r="CE273" s="167"/>
      <c r="CF273" s="167"/>
      <c r="CG273" s="167"/>
      <c r="CH273" s="167"/>
      <c r="CI273" s="167"/>
      <c r="CJ273" s="167"/>
      <c r="CK273" s="167"/>
      <c r="CL273" s="167"/>
      <c r="CM273" s="167"/>
      <c r="CN273" s="167"/>
      <c r="CO273" s="167"/>
      <c r="CP273" s="167"/>
      <c r="CQ273" s="167"/>
      <c r="CR273" s="167"/>
      <c r="CS273" s="167"/>
      <c r="CT273" s="167"/>
      <c r="CU273" s="167"/>
      <c r="CV273" s="167"/>
      <c r="CW273" s="167"/>
      <c r="CX273" s="167"/>
      <c r="CY273" s="167"/>
      <c r="CZ273" s="167"/>
      <c r="DA273" s="167"/>
      <c r="DB273" s="167"/>
      <c r="DC273" s="167"/>
      <c r="DD273" s="167"/>
    </row>
    <row r="274" spans="1:108" s="165" customFormat="1" ht="49.5" customHeight="1">
      <c r="A274" s="356">
        <v>99</v>
      </c>
      <c r="B274" s="356"/>
      <c r="C274" s="383" t="s">
        <v>653</v>
      </c>
      <c r="D274" s="371" t="s">
        <v>482</v>
      </c>
      <c r="E274" s="369" t="s">
        <v>886</v>
      </c>
      <c r="F274" s="369" t="s">
        <v>887</v>
      </c>
      <c r="G274" s="375">
        <v>44067</v>
      </c>
      <c r="H274" s="384">
        <v>5473</v>
      </c>
      <c r="I274" s="373" t="s">
        <v>127</v>
      </c>
      <c r="J274" s="368"/>
      <c r="K274" s="368"/>
      <c r="L274" s="385">
        <v>44067</v>
      </c>
      <c r="M274" s="368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7"/>
      <c r="BQ274" s="167"/>
      <c r="BR274" s="167"/>
      <c r="BS274" s="167"/>
      <c r="BT274" s="167"/>
      <c r="BU274" s="167"/>
      <c r="BV274" s="167"/>
      <c r="BW274" s="167"/>
      <c r="BX274" s="167"/>
      <c r="BY274" s="167"/>
      <c r="BZ274" s="167"/>
      <c r="CA274" s="167"/>
      <c r="CB274" s="167"/>
      <c r="CC274" s="167"/>
      <c r="CD274" s="167"/>
      <c r="CE274" s="167"/>
      <c r="CF274" s="167"/>
      <c r="CG274" s="167"/>
      <c r="CH274" s="167"/>
      <c r="CI274" s="167"/>
      <c r="CJ274" s="167"/>
      <c r="CK274" s="167"/>
      <c r="CL274" s="167"/>
      <c r="CM274" s="167"/>
      <c r="CN274" s="167"/>
      <c r="CO274" s="167"/>
      <c r="CP274" s="167"/>
      <c r="CQ274" s="167"/>
      <c r="CR274" s="167"/>
      <c r="CS274" s="167"/>
      <c r="CT274" s="167"/>
      <c r="CU274" s="167"/>
      <c r="CV274" s="167"/>
      <c r="CW274" s="167"/>
      <c r="CX274" s="167"/>
      <c r="CY274" s="167"/>
      <c r="CZ274" s="167"/>
      <c r="DA274" s="167"/>
      <c r="DB274" s="167"/>
      <c r="DC274" s="167"/>
      <c r="DD274" s="167"/>
    </row>
    <row r="275" spans="1:108" s="165" customFormat="1" ht="49.5" customHeight="1">
      <c r="A275" s="356">
        <v>100</v>
      </c>
      <c r="B275" s="356"/>
      <c r="C275" s="383" t="s">
        <v>653</v>
      </c>
      <c r="D275" s="371" t="s">
        <v>482</v>
      </c>
      <c r="E275" s="369" t="s">
        <v>886</v>
      </c>
      <c r="F275" s="369" t="s">
        <v>888</v>
      </c>
      <c r="G275" s="375">
        <v>44067</v>
      </c>
      <c r="H275" s="384">
        <v>109464</v>
      </c>
      <c r="I275" s="373" t="s">
        <v>127</v>
      </c>
      <c r="J275" s="368"/>
      <c r="K275" s="368"/>
      <c r="L275" s="385">
        <v>44067</v>
      </c>
      <c r="M275" s="368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7"/>
      <c r="CS275" s="167"/>
      <c r="CT275" s="167"/>
      <c r="CU275" s="167"/>
      <c r="CV275" s="167"/>
      <c r="CW275" s="167"/>
      <c r="CX275" s="167"/>
      <c r="CY275" s="167"/>
      <c r="CZ275" s="167"/>
      <c r="DA275" s="167"/>
      <c r="DB275" s="167"/>
      <c r="DC275" s="167"/>
      <c r="DD275" s="167"/>
    </row>
    <row r="276" spans="1:108" s="165" customFormat="1" ht="49.5" customHeight="1">
      <c r="A276" s="356">
        <v>101</v>
      </c>
      <c r="B276" s="356"/>
      <c r="C276" s="383" t="s">
        <v>894</v>
      </c>
      <c r="D276" s="371" t="s">
        <v>878</v>
      </c>
      <c r="E276" s="369" t="s">
        <v>829</v>
      </c>
      <c r="F276" s="369" t="s">
        <v>895</v>
      </c>
      <c r="G276" s="375">
        <v>44070</v>
      </c>
      <c r="H276" s="384">
        <v>2850</v>
      </c>
      <c r="I276" s="373" t="s">
        <v>127</v>
      </c>
      <c r="J276" s="368"/>
      <c r="K276" s="368"/>
      <c r="L276" s="385">
        <v>44070</v>
      </c>
      <c r="M276" s="368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  <c r="BX276" s="167"/>
      <c r="BY276" s="167"/>
      <c r="BZ276" s="167"/>
      <c r="CA276" s="167"/>
      <c r="CB276" s="167"/>
      <c r="CC276" s="167"/>
      <c r="CD276" s="167"/>
      <c r="CE276" s="167"/>
      <c r="CF276" s="167"/>
      <c r="CG276" s="167"/>
      <c r="CH276" s="167"/>
      <c r="CI276" s="167"/>
      <c r="CJ276" s="167"/>
      <c r="CK276" s="167"/>
      <c r="CL276" s="167"/>
      <c r="CM276" s="167"/>
      <c r="CN276" s="167"/>
      <c r="CO276" s="167"/>
      <c r="CP276" s="167"/>
      <c r="CQ276" s="167"/>
      <c r="CR276" s="167"/>
      <c r="CS276" s="167"/>
      <c r="CT276" s="167"/>
      <c r="CU276" s="167"/>
      <c r="CV276" s="167"/>
      <c r="CW276" s="167"/>
      <c r="CX276" s="167"/>
      <c r="CY276" s="167"/>
      <c r="CZ276" s="167"/>
      <c r="DA276" s="167"/>
      <c r="DB276" s="167"/>
      <c r="DC276" s="167"/>
      <c r="DD276" s="167"/>
    </row>
    <row r="277" spans="1:108" s="165" customFormat="1" ht="49.5" customHeight="1">
      <c r="A277" s="356">
        <v>102</v>
      </c>
      <c r="B277" s="356"/>
      <c r="C277" s="383" t="s">
        <v>940</v>
      </c>
      <c r="D277" s="371" t="s">
        <v>813</v>
      </c>
      <c r="E277" s="369" t="s">
        <v>941</v>
      </c>
      <c r="F277" s="369" t="s">
        <v>942</v>
      </c>
      <c r="G277" s="375" t="s">
        <v>2078</v>
      </c>
      <c r="H277" s="384">
        <v>142436</v>
      </c>
      <c r="I277" s="373" t="s">
        <v>127</v>
      </c>
      <c r="J277" s="368"/>
      <c r="K277" s="368"/>
      <c r="L277" s="385">
        <v>44221</v>
      </c>
      <c r="M277" s="368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7"/>
      <c r="BQ277" s="167"/>
      <c r="BR277" s="167"/>
      <c r="BS277" s="167"/>
      <c r="BT277" s="167"/>
      <c r="BU277" s="167"/>
      <c r="BV277" s="167"/>
      <c r="BW277" s="167"/>
      <c r="BX277" s="167"/>
      <c r="BY277" s="167"/>
      <c r="BZ277" s="167"/>
      <c r="CA277" s="167"/>
      <c r="CB277" s="167"/>
      <c r="CC277" s="167"/>
      <c r="CD277" s="167"/>
      <c r="CE277" s="167"/>
      <c r="CF277" s="167"/>
      <c r="CG277" s="167"/>
      <c r="CH277" s="167"/>
      <c r="CI277" s="167"/>
      <c r="CJ277" s="167"/>
      <c r="CK277" s="167"/>
      <c r="CL277" s="167"/>
      <c r="CM277" s="167"/>
      <c r="CN277" s="167"/>
      <c r="CO277" s="167"/>
      <c r="CP277" s="167"/>
      <c r="CQ277" s="167"/>
      <c r="CR277" s="167"/>
      <c r="CS277" s="167"/>
      <c r="CT277" s="167"/>
      <c r="CU277" s="167"/>
      <c r="CV277" s="167"/>
      <c r="CW277" s="167"/>
      <c r="CX277" s="167"/>
      <c r="CY277" s="167"/>
      <c r="CZ277" s="167"/>
      <c r="DA277" s="167"/>
      <c r="DB277" s="167"/>
      <c r="DC277" s="167"/>
      <c r="DD277" s="167"/>
    </row>
    <row r="278" spans="1:108" s="165" customFormat="1" ht="49.5" customHeight="1">
      <c r="A278" s="356">
        <v>103</v>
      </c>
      <c r="B278" s="356"/>
      <c r="C278" s="383" t="s">
        <v>954</v>
      </c>
      <c r="D278" s="371" t="s">
        <v>472</v>
      </c>
      <c r="E278" s="369" t="s">
        <v>955</v>
      </c>
      <c r="F278" s="369" t="s">
        <v>956</v>
      </c>
      <c r="G278" s="375">
        <v>44284</v>
      </c>
      <c r="H278" s="384">
        <v>3257</v>
      </c>
      <c r="I278" s="373"/>
      <c r="J278" s="368"/>
      <c r="K278" s="373" t="s">
        <v>127</v>
      </c>
      <c r="L278" s="385">
        <v>44284</v>
      </c>
      <c r="M278" s="368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7"/>
      <c r="CP278" s="167"/>
      <c r="CQ278" s="167"/>
      <c r="CR278" s="167"/>
      <c r="CS278" s="167"/>
      <c r="CT278" s="167"/>
      <c r="CU278" s="167"/>
      <c r="CV278" s="167"/>
      <c r="CW278" s="167"/>
      <c r="CX278" s="167"/>
      <c r="CY278" s="167"/>
      <c r="CZ278" s="167"/>
      <c r="DA278" s="167"/>
      <c r="DB278" s="167"/>
      <c r="DC278" s="167"/>
      <c r="DD278" s="167"/>
    </row>
    <row r="279" spans="1:108" s="165" customFormat="1" ht="49.5" customHeight="1">
      <c r="A279" s="356">
        <v>104</v>
      </c>
      <c r="B279" s="356"/>
      <c r="C279" s="383" t="s">
        <v>957</v>
      </c>
      <c r="D279" s="371" t="s">
        <v>958</v>
      </c>
      <c r="E279" s="369" t="s">
        <v>876</v>
      </c>
      <c r="F279" s="369" t="s">
        <v>959</v>
      </c>
      <c r="G279" s="375">
        <v>44284</v>
      </c>
      <c r="H279" s="384">
        <v>144000</v>
      </c>
      <c r="I279" s="373" t="s">
        <v>127</v>
      </c>
      <c r="J279" s="368"/>
      <c r="K279" s="368"/>
      <c r="L279" s="385">
        <v>44284</v>
      </c>
      <c r="M279" s="368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7"/>
      <c r="BQ279" s="167"/>
      <c r="BR279" s="167"/>
      <c r="BS279" s="167"/>
      <c r="BT279" s="167"/>
      <c r="BU279" s="167"/>
      <c r="BV279" s="167"/>
      <c r="BW279" s="167"/>
      <c r="BX279" s="167"/>
      <c r="BY279" s="167"/>
      <c r="BZ279" s="167"/>
      <c r="CA279" s="167"/>
      <c r="CB279" s="167"/>
      <c r="CC279" s="167"/>
      <c r="CD279" s="167"/>
      <c r="CE279" s="167"/>
      <c r="CF279" s="167"/>
      <c r="CG279" s="167"/>
      <c r="CH279" s="167"/>
      <c r="CI279" s="167"/>
      <c r="CJ279" s="167"/>
      <c r="CK279" s="167"/>
      <c r="CL279" s="167"/>
      <c r="CM279" s="167"/>
      <c r="CN279" s="167"/>
      <c r="CO279" s="167"/>
      <c r="CP279" s="167"/>
      <c r="CQ279" s="167"/>
      <c r="CR279" s="167"/>
      <c r="CS279" s="167"/>
      <c r="CT279" s="167"/>
      <c r="CU279" s="167"/>
      <c r="CV279" s="167"/>
      <c r="CW279" s="167"/>
      <c r="CX279" s="167"/>
      <c r="CY279" s="167"/>
      <c r="CZ279" s="167"/>
      <c r="DA279" s="167"/>
      <c r="DB279" s="167"/>
      <c r="DC279" s="167"/>
      <c r="DD279" s="167"/>
    </row>
    <row r="280" spans="1:108" s="165" customFormat="1" ht="49.5" customHeight="1">
      <c r="A280" s="356">
        <v>105</v>
      </c>
      <c r="B280" s="356"/>
      <c r="C280" s="383" t="s">
        <v>641</v>
      </c>
      <c r="D280" s="371" t="s">
        <v>813</v>
      </c>
      <c r="E280" s="369" t="s">
        <v>965</v>
      </c>
      <c r="F280" s="369" t="s">
        <v>966</v>
      </c>
      <c r="G280" s="375">
        <v>44284</v>
      </c>
      <c r="H280" s="384">
        <v>10200</v>
      </c>
      <c r="I280" s="373" t="s">
        <v>127</v>
      </c>
      <c r="J280" s="368"/>
      <c r="K280" s="368"/>
      <c r="L280" s="385">
        <v>44284</v>
      </c>
      <c r="M280" s="368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7"/>
      <c r="BQ280" s="167"/>
      <c r="BR280" s="167"/>
      <c r="BS280" s="167"/>
      <c r="BT280" s="167"/>
      <c r="BU280" s="167"/>
      <c r="BV280" s="167"/>
      <c r="BW280" s="167"/>
      <c r="BX280" s="167"/>
      <c r="BY280" s="167"/>
      <c r="BZ280" s="167"/>
      <c r="CA280" s="167"/>
      <c r="CB280" s="167"/>
      <c r="CC280" s="167"/>
      <c r="CD280" s="167"/>
      <c r="CE280" s="167"/>
      <c r="CF280" s="167"/>
      <c r="CG280" s="167"/>
      <c r="CH280" s="167"/>
      <c r="CI280" s="167"/>
      <c r="CJ280" s="167"/>
      <c r="CK280" s="167"/>
      <c r="CL280" s="167"/>
      <c r="CM280" s="167"/>
      <c r="CN280" s="167"/>
      <c r="CO280" s="167"/>
      <c r="CP280" s="167"/>
      <c r="CQ280" s="167"/>
      <c r="CR280" s="167"/>
      <c r="CS280" s="167"/>
      <c r="CT280" s="167"/>
      <c r="CU280" s="167"/>
      <c r="CV280" s="167"/>
      <c r="CW280" s="167"/>
      <c r="CX280" s="167"/>
      <c r="CY280" s="167"/>
      <c r="CZ280" s="167"/>
      <c r="DA280" s="167"/>
      <c r="DB280" s="167"/>
      <c r="DC280" s="167"/>
      <c r="DD280" s="167"/>
    </row>
    <row r="281" spans="1:108" s="165" customFormat="1" ht="49.5" customHeight="1">
      <c r="A281" s="356">
        <v>106</v>
      </c>
      <c r="B281" s="356"/>
      <c r="C281" s="383" t="s">
        <v>1017</v>
      </c>
      <c r="D281" s="383" t="s">
        <v>1018</v>
      </c>
      <c r="E281" s="383" t="s">
        <v>991</v>
      </c>
      <c r="F281" s="363" t="s">
        <v>992</v>
      </c>
      <c r="G281" s="375">
        <v>44403</v>
      </c>
      <c r="H281" s="384">
        <v>73448</v>
      </c>
      <c r="I281" s="373" t="s">
        <v>127</v>
      </c>
      <c r="J281" s="368"/>
      <c r="K281" s="368"/>
      <c r="L281" s="385">
        <v>44403</v>
      </c>
      <c r="M281" s="368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7"/>
      <c r="BQ281" s="167"/>
      <c r="BR281" s="167"/>
      <c r="BS281" s="167"/>
      <c r="BT281" s="167"/>
      <c r="BU281" s="167"/>
      <c r="BV281" s="167"/>
      <c r="BW281" s="167"/>
      <c r="BX281" s="167"/>
      <c r="BY281" s="167"/>
      <c r="BZ281" s="167"/>
      <c r="CA281" s="167"/>
      <c r="CB281" s="167"/>
      <c r="CC281" s="167"/>
      <c r="CD281" s="167"/>
      <c r="CE281" s="167"/>
      <c r="CF281" s="167"/>
      <c r="CG281" s="167"/>
      <c r="CH281" s="167"/>
      <c r="CI281" s="167"/>
      <c r="CJ281" s="167"/>
      <c r="CK281" s="167"/>
      <c r="CL281" s="167"/>
      <c r="CM281" s="167"/>
      <c r="CN281" s="167"/>
      <c r="CO281" s="167"/>
      <c r="CP281" s="167"/>
      <c r="CQ281" s="167"/>
      <c r="CR281" s="167"/>
      <c r="CS281" s="167"/>
      <c r="CT281" s="167"/>
      <c r="CU281" s="167"/>
      <c r="CV281" s="167"/>
      <c r="CW281" s="167"/>
      <c r="CX281" s="167"/>
      <c r="CY281" s="167"/>
      <c r="CZ281" s="167"/>
      <c r="DA281" s="167"/>
      <c r="DB281" s="167"/>
      <c r="DC281" s="167"/>
      <c r="DD281" s="167"/>
    </row>
    <row r="282" spans="1:108" s="165" customFormat="1" ht="49.5" customHeight="1">
      <c r="A282" s="356">
        <v>107</v>
      </c>
      <c r="B282" s="356"/>
      <c r="C282" s="383" t="s">
        <v>1020</v>
      </c>
      <c r="D282" s="383" t="s">
        <v>1019</v>
      </c>
      <c r="E282" s="383" t="s">
        <v>993</v>
      </c>
      <c r="F282" s="363" t="s">
        <v>994</v>
      </c>
      <c r="G282" s="375">
        <v>44403</v>
      </c>
      <c r="H282" s="384">
        <v>105373</v>
      </c>
      <c r="I282" s="373" t="s">
        <v>127</v>
      </c>
      <c r="J282" s="368"/>
      <c r="K282" s="368"/>
      <c r="L282" s="385">
        <v>44403</v>
      </c>
      <c r="M282" s="368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  <c r="BX282" s="167"/>
      <c r="BY282" s="167"/>
      <c r="BZ282" s="167"/>
      <c r="CA282" s="167"/>
      <c r="CB282" s="167"/>
      <c r="CC282" s="167"/>
      <c r="CD282" s="167"/>
      <c r="CE282" s="167"/>
      <c r="CF282" s="167"/>
      <c r="CG282" s="167"/>
      <c r="CH282" s="167"/>
      <c r="CI282" s="167"/>
      <c r="CJ282" s="167"/>
      <c r="CK282" s="167"/>
      <c r="CL282" s="167"/>
      <c r="CM282" s="167"/>
      <c r="CN282" s="167"/>
      <c r="CO282" s="167"/>
      <c r="CP282" s="167"/>
      <c r="CQ282" s="167"/>
      <c r="CR282" s="167"/>
      <c r="CS282" s="167"/>
      <c r="CT282" s="167"/>
      <c r="CU282" s="167"/>
      <c r="CV282" s="167"/>
      <c r="CW282" s="167"/>
      <c r="CX282" s="167"/>
      <c r="CY282" s="167"/>
      <c r="CZ282" s="167"/>
      <c r="DA282" s="167"/>
      <c r="DB282" s="167"/>
      <c r="DC282" s="167"/>
      <c r="DD282" s="167"/>
    </row>
    <row r="283" spans="1:108" s="165" customFormat="1" ht="49.5" customHeight="1">
      <c r="A283" s="356">
        <v>108</v>
      </c>
      <c r="B283" s="356"/>
      <c r="C283" s="383" t="s">
        <v>1021</v>
      </c>
      <c r="D283" s="383" t="s">
        <v>1019</v>
      </c>
      <c r="E283" s="383" t="s">
        <v>995</v>
      </c>
      <c r="F283" s="363" t="s">
        <v>996</v>
      </c>
      <c r="G283" s="375">
        <v>44403</v>
      </c>
      <c r="H283" s="384">
        <v>722004</v>
      </c>
      <c r="I283" s="373" t="s">
        <v>127</v>
      </c>
      <c r="J283" s="368"/>
      <c r="K283" s="368"/>
      <c r="L283" s="385">
        <v>44403</v>
      </c>
      <c r="M283" s="368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7"/>
      <c r="BQ283" s="167"/>
      <c r="BR283" s="167"/>
      <c r="BS283" s="167"/>
      <c r="BT283" s="167"/>
      <c r="BU283" s="167"/>
      <c r="BV283" s="167"/>
      <c r="BW283" s="167"/>
      <c r="BX283" s="167"/>
      <c r="BY283" s="167"/>
      <c r="BZ283" s="167"/>
      <c r="CA283" s="167"/>
      <c r="CB283" s="167"/>
      <c r="CC283" s="167"/>
      <c r="CD283" s="167"/>
      <c r="CE283" s="167"/>
      <c r="CF283" s="167"/>
      <c r="CG283" s="167"/>
      <c r="CH283" s="167"/>
      <c r="CI283" s="167"/>
      <c r="CJ283" s="167"/>
      <c r="CK283" s="167"/>
      <c r="CL283" s="167"/>
      <c r="CM283" s="167"/>
      <c r="CN283" s="167"/>
      <c r="CO283" s="167"/>
      <c r="CP283" s="167"/>
      <c r="CQ283" s="167"/>
      <c r="CR283" s="167"/>
      <c r="CS283" s="167"/>
      <c r="CT283" s="167"/>
      <c r="CU283" s="167"/>
      <c r="CV283" s="167"/>
      <c r="CW283" s="167"/>
      <c r="CX283" s="167"/>
      <c r="CY283" s="167"/>
      <c r="CZ283" s="167"/>
      <c r="DA283" s="167"/>
      <c r="DB283" s="167"/>
      <c r="DC283" s="167"/>
      <c r="DD283" s="167"/>
    </row>
    <row r="284" spans="1:108" s="165" customFormat="1" ht="49.5" customHeight="1">
      <c r="A284" s="356">
        <v>109</v>
      </c>
      <c r="B284" s="356"/>
      <c r="C284" s="383" t="s">
        <v>1022</v>
      </c>
      <c r="D284" s="383" t="s">
        <v>1019</v>
      </c>
      <c r="E284" s="383" t="s">
        <v>997</v>
      </c>
      <c r="F284" s="363" t="s">
        <v>998</v>
      </c>
      <c r="G284" s="375">
        <v>44403</v>
      </c>
      <c r="H284" s="384">
        <v>155610</v>
      </c>
      <c r="I284" s="373" t="s">
        <v>127</v>
      </c>
      <c r="J284" s="368"/>
      <c r="K284" s="368"/>
      <c r="L284" s="385">
        <v>44403</v>
      </c>
      <c r="M284" s="368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7"/>
      <c r="BQ284" s="167"/>
      <c r="BR284" s="167"/>
      <c r="BS284" s="167"/>
      <c r="BT284" s="167"/>
      <c r="BU284" s="167"/>
      <c r="BV284" s="167"/>
      <c r="BW284" s="167"/>
      <c r="BX284" s="167"/>
      <c r="BY284" s="167"/>
      <c r="BZ284" s="167"/>
      <c r="CA284" s="167"/>
      <c r="CB284" s="167"/>
      <c r="CC284" s="167"/>
      <c r="CD284" s="167"/>
      <c r="CE284" s="167"/>
      <c r="CF284" s="167"/>
      <c r="CG284" s="167"/>
      <c r="CH284" s="167"/>
      <c r="CI284" s="167"/>
      <c r="CJ284" s="167"/>
      <c r="CK284" s="167"/>
      <c r="CL284" s="167"/>
      <c r="CM284" s="167"/>
      <c r="CN284" s="167"/>
      <c r="CO284" s="167"/>
      <c r="CP284" s="167"/>
      <c r="CQ284" s="167"/>
      <c r="CR284" s="167"/>
      <c r="CS284" s="167"/>
      <c r="CT284" s="167"/>
      <c r="CU284" s="167"/>
      <c r="CV284" s="167"/>
      <c r="CW284" s="167"/>
      <c r="CX284" s="167"/>
      <c r="CY284" s="167"/>
      <c r="CZ284" s="167"/>
      <c r="DA284" s="167"/>
      <c r="DB284" s="167"/>
      <c r="DC284" s="167"/>
      <c r="DD284" s="167"/>
    </row>
    <row r="285" spans="1:108" s="165" customFormat="1" ht="49.5" customHeight="1">
      <c r="A285" s="356">
        <v>110</v>
      </c>
      <c r="B285" s="356"/>
      <c r="C285" s="383" t="s">
        <v>1022</v>
      </c>
      <c r="D285" s="383" t="s">
        <v>1019</v>
      </c>
      <c r="E285" s="383" t="s">
        <v>991</v>
      </c>
      <c r="F285" s="363" t="s">
        <v>999</v>
      </c>
      <c r="G285" s="375">
        <v>44403</v>
      </c>
      <c r="H285" s="384">
        <v>47503</v>
      </c>
      <c r="I285" s="373" t="s">
        <v>127</v>
      </c>
      <c r="J285" s="368"/>
      <c r="K285" s="368"/>
      <c r="L285" s="385">
        <v>44403</v>
      </c>
      <c r="M285" s="368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  <c r="BZ285" s="167"/>
      <c r="CA285" s="167"/>
      <c r="CB285" s="167"/>
      <c r="CC285" s="167"/>
      <c r="CD285" s="167"/>
      <c r="CE285" s="167"/>
      <c r="CF285" s="167"/>
      <c r="CG285" s="167"/>
      <c r="CH285" s="167"/>
      <c r="CI285" s="167"/>
      <c r="CJ285" s="167"/>
      <c r="CK285" s="167"/>
      <c r="CL285" s="167"/>
      <c r="CM285" s="167"/>
      <c r="CN285" s="167"/>
      <c r="CO285" s="167"/>
      <c r="CP285" s="167"/>
      <c r="CQ285" s="167"/>
      <c r="CR285" s="167"/>
      <c r="CS285" s="167"/>
      <c r="CT285" s="167"/>
      <c r="CU285" s="167"/>
      <c r="CV285" s="167"/>
      <c r="CW285" s="167"/>
      <c r="CX285" s="167"/>
      <c r="CY285" s="167"/>
      <c r="CZ285" s="167"/>
      <c r="DA285" s="167"/>
      <c r="DB285" s="167"/>
      <c r="DC285" s="167"/>
      <c r="DD285" s="167"/>
    </row>
    <row r="286" spans="1:108" s="165" customFormat="1" ht="81" customHeight="1">
      <c r="A286" s="356">
        <v>111</v>
      </c>
      <c r="B286" s="356"/>
      <c r="C286" s="383" t="s">
        <v>1026</v>
      </c>
      <c r="D286" s="383" t="s">
        <v>1027</v>
      </c>
      <c r="E286" s="383" t="s">
        <v>1028</v>
      </c>
      <c r="F286" s="363" t="s">
        <v>1029</v>
      </c>
      <c r="G286" s="375">
        <v>44435</v>
      </c>
      <c r="H286" s="384">
        <v>110000</v>
      </c>
      <c r="I286" s="373" t="s">
        <v>127</v>
      </c>
      <c r="J286" s="368"/>
      <c r="K286" s="368"/>
      <c r="L286" s="385">
        <v>44435</v>
      </c>
      <c r="M286" s="368" t="s">
        <v>347</v>
      </c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  <c r="BX286" s="167"/>
      <c r="BY286" s="167"/>
      <c r="BZ286" s="167"/>
      <c r="CA286" s="167"/>
      <c r="CB286" s="167"/>
      <c r="CC286" s="167"/>
      <c r="CD286" s="167"/>
      <c r="CE286" s="167"/>
      <c r="CF286" s="167"/>
      <c r="CG286" s="167"/>
      <c r="CH286" s="167"/>
      <c r="CI286" s="167"/>
      <c r="CJ286" s="167"/>
      <c r="CK286" s="167"/>
      <c r="CL286" s="167"/>
      <c r="CM286" s="167"/>
      <c r="CN286" s="167"/>
      <c r="CO286" s="167"/>
      <c r="CP286" s="167"/>
      <c r="CQ286" s="167"/>
      <c r="CR286" s="167"/>
      <c r="CS286" s="167"/>
      <c r="CT286" s="167"/>
      <c r="CU286" s="167"/>
      <c r="CV286" s="167"/>
      <c r="CW286" s="167"/>
      <c r="CX286" s="167"/>
      <c r="CY286" s="167"/>
      <c r="CZ286" s="167"/>
      <c r="DA286" s="167"/>
      <c r="DB286" s="167"/>
      <c r="DC286" s="167"/>
      <c r="DD286" s="167"/>
    </row>
    <row r="287" spans="1:108" s="165" customFormat="1" ht="49.5" customHeight="1">
      <c r="A287" s="356">
        <v>112</v>
      </c>
      <c r="B287" s="356"/>
      <c r="C287" s="383" t="s">
        <v>1026</v>
      </c>
      <c r="D287" s="383" t="s">
        <v>1027</v>
      </c>
      <c r="E287" s="383" t="s">
        <v>1030</v>
      </c>
      <c r="F287" s="363" t="s">
        <v>1031</v>
      </c>
      <c r="G287" s="374" t="s">
        <v>2079</v>
      </c>
      <c r="H287" s="384">
        <v>150000</v>
      </c>
      <c r="I287" s="373" t="s">
        <v>127</v>
      </c>
      <c r="J287" s="368"/>
      <c r="K287" s="368"/>
      <c r="L287" s="385">
        <v>44435</v>
      </c>
      <c r="M287" s="368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7"/>
      <c r="BQ287" s="167"/>
      <c r="BR287" s="167"/>
      <c r="BS287" s="167"/>
      <c r="BT287" s="167"/>
      <c r="BU287" s="167"/>
      <c r="BV287" s="167"/>
      <c r="BW287" s="167"/>
      <c r="BX287" s="167"/>
      <c r="BY287" s="167"/>
      <c r="BZ287" s="167"/>
      <c r="CA287" s="167"/>
      <c r="CB287" s="167"/>
      <c r="CC287" s="167"/>
      <c r="CD287" s="167"/>
      <c r="CE287" s="167"/>
      <c r="CF287" s="167"/>
      <c r="CG287" s="167"/>
      <c r="CH287" s="167"/>
      <c r="CI287" s="167"/>
      <c r="CJ287" s="167"/>
      <c r="CK287" s="167"/>
      <c r="CL287" s="167"/>
      <c r="CM287" s="167"/>
      <c r="CN287" s="167"/>
      <c r="CO287" s="167"/>
      <c r="CP287" s="167"/>
      <c r="CQ287" s="167"/>
      <c r="CR287" s="167"/>
      <c r="CS287" s="167"/>
      <c r="CT287" s="167"/>
      <c r="CU287" s="167"/>
      <c r="CV287" s="167"/>
      <c r="CW287" s="167"/>
      <c r="CX287" s="167"/>
      <c r="CY287" s="167"/>
      <c r="CZ287" s="167"/>
      <c r="DA287" s="167"/>
      <c r="DB287" s="167"/>
      <c r="DC287" s="167"/>
      <c r="DD287" s="167"/>
    </row>
    <row r="288" spans="1:108" s="165" customFormat="1" ht="49.5" customHeight="1">
      <c r="A288" s="356">
        <v>113</v>
      </c>
      <c r="B288" s="356"/>
      <c r="C288" s="383" t="s">
        <v>1026</v>
      </c>
      <c r="D288" s="383" t="s">
        <v>1027</v>
      </c>
      <c r="E288" s="383" t="s">
        <v>1033</v>
      </c>
      <c r="F288" s="363" t="s">
        <v>1034</v>
      </c>
      <c r="G288" s="374" t="s">
        <v>2080</v>
      </c>
      <c r="H288" s="384">
        <v>274800</v>
      </c>
      <c r="I288" s="373" t="s">
        <v>127</v>
      </c>
      <c r="J288" s="368"/>
      <c r="K288" s="368"/>
      <c r="L288" s="385">
        <v>44435</v>
      </c>
      <c r="M288" s="368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  <c r="BZ288" s="167"/>
      <c r="CA288" s="167"/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7"/>
      <c r="CP288" s="167"/>
      <c r="CQ288" s="167"/>
      <c r="CR288" s="167"/>
      <c r="CS288" s="167"/>
      <c r="CT288" s="167"/>
      <c r="CU288" s="167"/>
      <c r="CV288" s="167"/>
      <c r="CW288" s="167"/>
      <c r="CX288" s="167"/>
      <c r="CY288" s="167"/>
      <c r="CZ288" s="167"/>
      <c r="DA288" s="167"/>
      <c r="DB288" s="167"/>
      <c r="DC288" s="167"/>
      <c r="DD288" s="167"/>
    </row>
    <row r="289" spans="1:108" s="165" customFormat="1" ht="49.5" customHeight="1">
      <c r="A289" s="356">
        <v>114</v>
      </c>
      <c r="B289" s="356"/>
      <c r="C289" s="383" t="s">
        <v>1026</v>
      </c>
      <c r="D289" s="383" t="s">
        <v>1027</v>
      </c>
      <c r="E289" s="383" t="s">
        <v>1032</v>
      </c>
      <c r="F289" s="363" t="s">
        <v>1035</v>
      </c>
      <c r="G289" s="374" t="s">
        <v>2081</v>
      </c>
      <c r="H289" s="384">
        <v>2025374</v>
      </c>
      <c r="I289" s="373" t="s">
        <v>127</v>
      </c>
      <c r="J289" s="368"/>
      <c r="K289" s="368"/>
      <c r="L289" s="385">
        <v>44435</v>
      </c>
      <c r="M289" s="368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7"/>
      <c r="BQ289" s="167"/>
      <c r="BR289" s="167"/>
      <c r="BS289" s="167"/>
      <c r="BT289" s="167"/>
      <c r="BU289" s="167"/>
      <c r="BV289" s="167"/>
      <c r="BW289" s="167"/>
      <c r="BX289" s="167"/>
      <c r="BY289" s="167"/>
      <c r="BZ289" s="167"/>
      <c r="CA289" s="167"/>
      <c r="CB289" s="167"/>
      <c r="CC289" s="167"/>
      <c r="CD289" s="167"/>
      <c r="CE289" s="167"/>
      <c r="CF289" s="167"/>
      <c r="CG289" s="167"/>
      <c r="CH289" s="167"/>
      <c r="CI289" s="167"/>
      <c r="CJ289" s="167"/>
      <c r="CK289" s="167"/>
      <c r="CL289" s="167"/>
      <c r="CM289" s="167"/>
      <c r="CN289" s="167"/>
      <c r="CO289" s="167"/>
      <c r="CP289" s="167"/>
      <c r="CQ289" s="167"/>
      <c r="CR289" s="167"/>
      <c r="CS289" s="167"/>
      <c r="CT289" s="167"/>
      <c r="CU289" s="167"/>
      <c r="CV289" s="167"/>
      <c r="CW289" s="167"/>
      <c r="CX289" s="167"/>
      <c r="CY289" s="167"/>
      <c r="CZ289" s="167"/>
      <c r="DA289" s="167"/>
      <c r="DB289" s="167"/>
      <c r="DC289" s="167"/>
      <c r="DD289" s="167"/>
    </row>
    <row r="290" spans="1:108" s="165" customFormat="1" ht="49.5" customHeight="1">
      <c r="A290" s="356">
        <v>115</v>
      </c>
      <c r="B290" s="356"/>
      <c r="C290" s="383" t="s">
        <v>1037</v>
      </c>
      <c r="D290" s="383" t="s">
        <v>1038</v>
      </c>
      <c r="E290" s="383" t="s">
        <v>1039</v>
      </c>
      <c r="F290" s="363" t="s">
        <v>1040</v>
      </c>
      <c r="G290" s="374" t="s">
        <v>2082</v>
      </c>
      <c r="H290" s="384">
        <v>82356</v>
      </c>
      <c r="I290" s="373" t="s">
        <v>127</v>
      </c>
      <c r="J290" s="368"/>
      <c r="K290" s="368"/>
      <c r="L290" s="385">
        <v>44435</v>
      </c>
      <c r="M290" s="368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7"/>
      <c r="BQ290" s="167"/>
      <c r="BR290" s="167"/>
      <c r="BS290" s="167"/>
      <c r="BT290" s="167"/>
      <c r="BU290" s="167"/>
      <c r="BV290" s="167"/>
      <c r="BW290" s="167"/>
      <c r="BX290" s="167"/>
      <c r="BY290" s="167"/>
      <c r="BZ290" s="167"/>
      <c r="CA290" s="167"/>
      <c r="CB290" s="167"/>
      <c r="CC290" s="167"/>
      <c r="CD290" s="167"/>
      <c r="CE290" s="167"/>
      <c r="CF290" s="167"/>
      <c r="CG290" s="167"/>
      <c r="CH290" s="167"/>
      <c r="CI290" s="167"/>
      <c r="CJ290" s="167"/>
      <c r="CK290" s="167"/>
      <c r="CL290" s="167"/>
      <c r="CM290" s="167"/>
      <c r="CN290" s="167"/>
      <c r="CO290" s="167"/>
      <c r="CP290" s="167"/>
      <c r="CQ290" s="167"/>
      <c r="CR290" s="167"/>
      <c r="CS290" s="167"/>
      <c r="CT290" s="167"/>
      <c r="CU290" s="167"/>
      <c r="CV290" s="167"/>
      <c r="CW290" s="167"/>
      <c r="CX290" s="167"/>
      <c r="CY290" s="167"/>
      <c r="CZ290" s="167"/>
      <c r="DA290" s="167"/>
      <c r="DB290" s="167"/>
      <c r="DC290" s="167"/>
      <c r="DD290" s="167"/>
    </row>
    <row r="291" spans="1:108" s="165" customFormat="1" ht="49.5" customHeight="1">
      <c r="A291" s="356">
        <v>116</v>
      </c>
      <c r="B291" s="356"/>
      <c r="C291" s="383" t="s">
        <v>1043</v>
      </c>
      <c r="D291" s="383" t="s">
        <v>1044</v>
      </c>
      <c r="E291" s="383" t="s">
        <v>1045</v>
      </c>
      <c r="F291" s="363" t="s">
        <v>1046</v>
      </c>
      <c r="G291" s="374" t="s">
        <v>2083</v>
      </c>
      <c r="H291" s="384">
        <v>1132874</v>
      </c>
      <c r="I291" s="373" t="s">
        <v>127</v>
      </c>
      <c r="J291" s="368"/>
      <c r="K291" s="368"/>
      <c r="L291" s="385">
        <v>44435</v>
      </c>
      <c r="M291" s="368" t="s">
        <v>608</v>
      </c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7"/>
      <c r="BQ291" s="167"/>
      <c r="BR291" s="167"/>
      <c r="BS291" s="167"/>
      <c r="BT291" s="167"/>
      <c r="BU291" s="167"/>
      <c r="BV291" s="167"/>
      <c r="BW291" s="167"/>
      <c r="BX291" s="167"/>
      <c r="BY291" s="167"/>
      <c r="BZ291" s="167"/>
      <c r="CA291" s="167"/>
      <c r="CB291" s="167"/>
      <c r="CC291" s="167"/>
      <c r="CD291" s="167"/>
      <c r="CE291" s="167"/>
      <c r="CF291" s="167"/>
      <c r="CG291" s="167"/>
      <c r="CH291" s="167"/>
      <c r="CI291" s="167"/>
      <c r="CJ291" s="167"/>
      <c r="CK291" s="167"/>
      <c r="CL291" s="167"/>
      <c r="CM291" s="167"/>
      <c r="CN291" s="167"/>
      <c r="CO291" s="167"/>
      <c r="CP291" s="167"/>
      <c r="CQ291" s="167"/>
      <c r="CR291" s="167"/>
      <c r="CS291" s="167"/>
      <c r="CT291" s="167"/>
      <c r="CU291" s="167"/>
      <c r="CV291" s="167"/>
      <c r="CW291" s="167"/>
      <c r="CX291" s="167"/>
      <c r="CY291" s="167"/>
      <c r="CZ291" s="167"/>
      <c r="DA291" s="167"/>
      <c r="DB291" s="167"/>
      <c r="DC291" s="167"/>
      <c r="DD291" s="167"/>
    </row>
    <row r="292" spans="1:108" s="165" customFormat="1" ht="49.5" customHeight="1">
      <c r="A292" s="356">
        <v>117</v>
      </c>
      <c r="B292" s="356"/>
      <c r="C292" s="383" t="s">
        <v>1026</v>
      </c>
      <c r="D292" s="383" t="s">
        <v>1027</v>
      </c>
      <c r="E292" s="383" t="s">
        <v>1036</v>
      </c>
      <c r="F292" s="363" t="s">
        <v>1094</v>
      </c>
      <c r="G292" s="375"/>
      <c r="H292" s="384">
        <v>745008</v>
      </c>
      <c r="I292" s="373" t="s">
        <v>127</v>
      </c>
      <c r="J292" s="368"/>
      <c r="K292" s="368"/>
      <c r="L292" s="385"/>
      <c r="M292" s="368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7"/>
      <c r="BQ292" s="167"/>
      <c r="BR292" s="167"/>
      <c r="BS292" s="167"/>
      <c r="BT292" s="167"/>
      <c r="BU292" s="167"/>
      <c r="BV292" s="167"/>
      <c r="BW292" s="167"/>
      <c r="BX292" s="167"/>
      <c r="BY292" s="167"/>
      <c r="BZ292" s="167"/>
      <c r="CA292" s="167"/>
      <c r="CB292" s="167"/>
      <c r="CC292" s="167"/>
      <c r="CD292" s="167"/>
      <c r="CE292" s="167"/>
      <c r="CF292" s="167"/>
      <c r="CG292" s="167"/>
      <c r="CH292" s="167"/>
      <c r="CI292" s="167"/>
      <c r="CJ292" s="167"/>
      <c r="CK292" s="167"/>
      <c r="CL292" s="167"/>
      <c r="CM292" s="167"/>
      <c r="CN292" s="167"/>
      <c r="CO292" s="167"/>
      <c r="CP292" s="167"/>
      <c r="CQ292" s="167"/>
      <c r="CR292" s="167"/>
      <c r="CS292" s="167"/>
      <c r="CT292" s="167"/>
      <c r="CU292" s="167"/>
      <c r="CV292" s="167"/>
      <c r="CW292" s="167"/>
      <c r="CX292" s="167"/>
      <c r="CY292" s="167"/>
      <c r="CZ292" s="167"/>
      <c r="DA292" s="167"/>
      <c r="DB292" s="167"/>
      <c r="DC292" s="167"/>
      <c r="DD292" s="167"/>
    </row>
    <row r="293" spans="1:108" s="165" customFormat="1" ht="49.5" customHeight="1">
      <c r="A293" s="356">
        <v>118</v>
      </c>
      <c r="B293" s="388"/>
      <c r="C293" s="389" t="s">
        <v>897</v>
      </c>
      <c r="D293" s="389" t="s">
        <v>898</v>
      </c>
      <c r="E293" s="390" t="s">
        <v>373</v>
      </c>
      <c r="F293" s="389" t="s">
        <v>374</v>
      </c>
      <c r="G293" s="370" t="s">
        <v>2084</v>
      </c>
      <c r="H293" s="372">
        <v>700</v>
      </c>
      <c r="I293" s="373" t="s">
        <v>133</v>
      </c>
      <c r="J293" s="373"/>
      <c r="K293" s="373"/>
      <c r="L293" s="391" t="s">
        <v>899</v>
      </c>
      <c r="M293" s="392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7"/>
      <c r="BQ293" s="167"/>
      <c r="BR293" s="167"/>
      <c r="BS293" s="167"/>
      <c r="BT293" s="167"/>
      <c r="BU293" s="167"/>
      <c r="BV293" s="167"/>
      <c r="BW293" s="167"/>
      <c r="BX293" s="167"/>
      <c r="BY293" s="167"/>
      <c r="BZ293" s="167"/>
      <c r="CA293" s="167"/>
      <c r="CB293" s="167"/>
      <c r="CC293" s="167"/>
      <c r="CD293" s="167"/>
      <c r="CE293" s="167"/>
      <c r="CF293" s="167"/>
      <c r="CG293" s="167"/>
      <c r="CH293" s="167"/>
      <c r="CI293" s="167"/>
      <c r="CJ293" s="167"/>
      <c r="CK293" s="167"/>
      <c r="CL293" s="167"/>
      <c r="CM293" s="167"/>
      <c r="CN293" s="167"/>
      <c r="CO293" s="167"/>
      <c r="CP293" s="167"/>
      <c r="CQ293" s="167"/>
      <c r="CR293" s="167"/>
      <c r="CS293" s="167"/>
      <c r="CT293" s="167"/>
      <c r="CU293" s="167"/>
      <c r="CV293" s="167"/>
      <c r="CW293" s="167"/>
      <c r="CX293" s="167"/>
      <c r="CY293" s="167"/>
      <c r="CZ293" s="167"/>
      <c r="DA293" s="167"/>
      <c r="DB293" s="167"/>
      <c r="DC293" s="167"/>
      <c r="DD293" s="167"/>
    </row>
    <row r="294" spans="1:108" s="165" customFormat="1" ht="49.5" customHeight="1">
      <c r="A294" s="356">
        <v>119</v>
      </c>
      <c r="B294" s="356"/>
      <c r="C294" s="383" t="s">
        <v>1619</v>
      </c>
      <c r="D294" s="383" t="s">
        <v>1620</v>
      </c>
      <c r="E294" s="393" t="s">
        <v>1621</v>
      </c>
      <c r="F294" s="389" t="s">
        <v>1622</v>
      </c>
      <c r="G294" s="370" t="s">
        <v>2085</v>
      </c>
      <c r="H294" s="372">
        <v>15963</v>
      </c>
      <c r="I294" s="373" t="s">
        <v>133</v>
      </c>
      <c r="J294" s="373"/>
      <c r="K294" s="373"/>
      <c r="L294" s="391">
        <v>44685</v>
      </c>
      <c r="M294" s="392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7"/>
      <c r="BQ294" s="167"/>
      <c r="BR294" s="167"/>
      <c r="BS294" s="167"/>
      <c r="BT294" s="167"/>
      <c r="BU294" s="167"/>
      <c r="BV294" s="167"/>
      <c r="BW294" s="167"/>
      <c r="BX294" s="167"/>
      <c r="BY294" s="167"/>
      <c r="BZ294" s="167"/>
      <c r="CA294" s="167"/>
      <c r="CB294" s="167"/>
      <c r="CC294" s="167"/>
      <c r="CD294" s="167"/>
      <c r="CE294" s="167"/>
      <c r="CF294" s="167"/>
      <c r="CG294" s="167"/>
      <c r="CH294" s="167"/>
      <c r="CI294" s="167"/>
      <c r="CJ294" s="167"/>
      <c r="CK294" s="167"/>
      <c r="CL294" s="167"/>
      <c r="CM294" s="167"/>
      <c r="CN294" s="167"/>
      <c r="CO294" s="167"/>
      <c r="CP294" s="167"/>
      <c r="CQ294" s="167"/>
      <c r="CR294" s="167"/>
      <c r="CS294" s="167"/>
      <c r="CT294" s="167"/>
      <c r="CU294" s="167"/>
      <c r="CV294" s="167"/>
      <c r="CW294" s="167"/>
      <c r="CX294" s="167"/>
      <c r="CY294" s="167"/>
      <c r="CZ294" s="167"/>
      <c r="DA294" s="167"/>
      <c r="DB294" s="167"/>
      <c r="DC294" s="167"/>
      <c r="DD294" s="167"/>
    </row>
    <row r="295" spans="1:108" s="165" customFormat="1" ht="49.5" customHeight="1">
      <c r="A295" s="356">
        <v>120</v>
      </c>
      <c r="B295" s="356"/>
      <c r="C295" s="383" t="s">
        <v>1619</v>
      </c>
      <c r="D295" s="383" t="s">
        <v>1620</v>
      </c>
      <c r="E295" s="393" t="s">
        <v>1621</v>
      </c>
      <c r="F295" s="389" t="s">
        <v>1623</v>
      </c>
      <c r="G295" s="370" t="s">
        <v>2086</v>
      </c>
      <c r="H295" s="372">
        <v>319250</v>
      </c>
      <c r="I295" s="373" t="s">
        <v>133</v>
      </c>
      <c r="J295" s="373"/>
      <c r="K295" s="373"/>
      <c r="L295" s="391">
        <v>44685</v>
      </c>
      <c r="M295" s="392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7"/>
      <c r="BQ295" s="167"/>
      <c r="BR295" s="167"/>
      <c r="BS295" s="167"/>
      <c r="BT295" s="167"/>
      <c r="BU295" s="167"/>
      <c r="BV295" s="167"/>
      <c r="BW295" s="167"/>
      <c r="BX295" s="167"/>
      <c r="BY295" s="167"/>
      <c r="BZ295" s="167"/>
      <c r="CA295" s="167"/>
      <c r="CB295" s="167"/>
      <c r="CC295" s="167"/>
      <c r="CD295" s="167"/>
      <c r="CE295" s="167"/>
      <c r="CF295" s="167"/>
      <c r="CG295" s="167"/>
      <c r="CH295" s="167"/>
      <c r="CI295" s="167"/>
      <c r="CJ295" s="167"/>
      <c r="CK295" s="167"/>
      <c r="CL295" s="167"/>
      <c r="CM295" s="167"/>
      <c r="CN295" s="167"/>
      <c r="CO295" s="167"/>
      <c r="CP295" s="167"/>
      <c r="CQ295" s="167"/>
      <c r="CR295" s="167"/>
      <c r="CS295" s="167"/>
      <c r="CT295" s="167"/>
      <c r="CU295" s="167"/>
      <c r="CV295" s="167"/>
      <c r="CW295" s="167"/>
      <c r="CX295" s="167"/>
      <c r="CY295" s="167"/>
      <c r="CZ295" s="167"/>
      <c r="DA295" s="167"/>
      <c r="DB295" s="167"/>
      <c r="DC295" s="167"/>
      <c r="DD295" s="167"/>
    </row>
    <row r="296" spans="1:108" s="165" customFormat="1" ht="49.5" customHeight="1">
      <c r="A296" s="356">
        <v>121</v>
      </c>
      <c r="B296" s="357"/>
      <c r="C296" s="394" t="s">
        <v>1624</v>
      </c>
      <c r="D296" s="383" t="s">
        <v>1625</v>
      </c>
      <c r="E296" s="390" t="s">
        <v>1626</v>
      </c>
      <c r="F296" s="389" t="s">
        <v>1627</v>
      </c>
      <c r="G296" s="370" t="s">
        <v>2087</v>
      </c>
      <c r="H296" s="372">
        <v>2200</v>
      </c>
      <c r="I296" s="373" t="s">
        <v>133</v>
      </c>
      <c r="J296" s="373"/>
      <c r="K296" s="373"/>
      <c r="L296" s="391" t="s">
        <v>1628</v>
      </c>
      <c r="M296" s="392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7"/>
      <c r="BQ296" s="167"/>
      <c r="BR296" s="167"/>
      <c r="BS296" s="167"/>
      <c r="BT296" s="167"/>
      <c r="BU296" s="167"/>
      <c r="BV296" s="167"/>
      <c r="BW296" s="167"/>
      <c r="BX296" s="167"/>
      <c r="BY296" s="167"/>
      <c r="BZ296" s="167"/>
      <c r="CA296" s="167"/>
      <c r="CB296" s="167"/>
      <c r="CC296" s="167"/>
      <c r="CD296" s="167"/>
      <c r="CE296" s="167"/>
      <c r="CF296" s="167"/>
      <c r="CG296" s="167"/>
      <c r="CH296" s="167"/>
      <c r="CI296" s="167"/>
      <c r="CJ296" s="167"/>
      <c r="CK296" s="167"/>
      <c r="CL296" s="167"/>
      <c r="CM296" s="167"/>
      <c r="CN296" s="167"/>
      <c r="CO296" s="167"/>
      <c r="CP296" s="167"/>
      <c r="CQ296" s="167"/>
      <c r="CR296" s="167"/>
      <c r="CS296" s="167"/>
      <c r="CT296" s="167"/>
      <c r="CU296" s="167"/>
      <c r="CV296" s="167"/>
      <c r="CW296" s="167"/>
      <c r="CX296" s="167"/>
      <c r="CY296" s="167"/>
      <c r="CZ296" s="167"/>
      <c r="DA296" s="167"/>
      <c r="DB296" s="167"/>
      <c r="DC296" s="167"/>
      <c r="DD296" s="167"/>
    </row>
    <row r="297" spans="1:108" s="165" customFormat="1" ht="39" customHeight="1">
      <c r="A297" s="356">
        <v>122</v>
      </c>
      <c r="B297" s="356"/>
      <c r="C297" s="383" t="s">
        <v>1684</v>
      </c>
      <c r="D297" s="383" t="s">
        <v>1684</v>
      </c>
      <c r="E297" s="395" t="s">
        <v>1685</v>
      </c>
      <c r="F297" s="395" t="s">
        <v>1686</v>
      </c>
      <c r="G297" s="370" t="s">
        <v>2088</v>
      </c>
      <c r="H297" s="396">
        <v>27571</v>
      </c>
      <c r="I297" s="373" t="s">
        <v>133</v>
      </c>
      <c r="J297" s="373"/>
      <c r="K297" s="373"/>
      <c r="L297" s="391" t="s">
        <v>1687</v>
      </c>
      <c r="M297" s="392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7"/>
      <c r="BQ297" s="167"/>
      <c r="BR297" s="167"/>
      <c r="BS297" s="167"/>
      <c r="BT297" s="167"/>
      <c r="BU297" s="167"/>
      <c r="BV297" s="167"/>
      <c r="BW297" s="167"/>
      <c r="BX297" s="167"/>
      <c r="BY297" s="167"/>
      <c r="BZ297" s="167"/>
      <c r="CA297" s="167"/>
      <c r="CB297" s="167"/>
      <c r="CC297" s="167"/>
      <c r="CD297" s="167"/>
      <c r="CE297" s="167"/>
      <c r="CF297" s="167"/>
      <c r="CG297" s="167"/>
      <c r="CH297" s="167"/>
      <c r="CI297" s="167"/>
      <c r="CJ297" s="167"/>
      <c r="CK297" s="167"/>
      <c r="CL297" s="167"/>
      <c r="CM297" s="167"/>
      <c r="CN297" s="167"/>
      <c r="CO297" s="167"/>
      <c r="CP297" s="167"/>
      <c r="CQ297" s="167"/>
      <c r="CR297" s="167"/>
      <c r="CS297" s="167"/>
      <c r="CT297" s="167"/>
      <c r="CU297" s="167"/>
      <c r="CV297" s="167"/>
      <c r="CW297" s="167"/>
      <c r="CX297" s="167"/>
      <c r="CY297" s="167"/>
      <c r="CZ297" s="167"/>
      <c r="DA297" s="167"/>
      <c r="DB297" s="167"/>
      <c r="DC297" s="167"/>
      <c r="DD297" s="167"/>
    </row>
    <row r="298" spans="1:108" s="165" customFormat="1" ht="69.75" customHeight="1">
      <c r="A298" s="356">
        <v>123</v>
      </c>
      <c r="B298" s="356"/>
      <c r="C298" s="383" t="s">
        <v>1688</v>
      </c>
      <c r="D298" s="383" t="s">
        <v>1688</v>
      </c>
      <c r="E298" s="393" t="s">
        <v>1689</v>
      </c>
      <c r="F298" s="395" t="s">
        <v>1690</v>
      </c>
      <c r="G298" s="370" t="s">
        <v>2089</v>
      </c>
      <c r="H298" s="396">
        <v>68250</v>
      </c>
      <c r="I298" s="373" t="s">
        <v>133</v>
      </c>
      <c r="J298" s="373"/>
      <c r="K298" s="373"/>
      <c r="L298" s="391" t="s">
        <v>1691</v>
      </c>
      <c r="M298" s="392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7"/>
      <c r="BQ298" s="167"/>
      <c r="BR298" s="167"/>
      <c r="BS298" s="167"/>
      <c r="BT298" s="167"/>
      <c r="BU298" s="167"/>
      <c r="BV298" s="167"/>
      <c r="BW298" s="167"/>
      <c r="BX298" s="167"/>
      <c r="BY298" s="167"/>
      <c r="BZ298" s="167"/>
      <c r="CA298" s="167"/>
      <c r="CB298" s="167"/>
      <c r="CC298" s="167"/>
      <c r="CD298" s="167"/>
      <c r="CE298" s="167"/>
      <c r="CF298" s="167"/>
      <c r="CG298" s="167"/>
      <c r="CH298" s="167"/>
      <c r="CI298" s="167"/>
      <c r="CJ298" s="167"/>
      <c r="CK298" s="167"/>
      <c r="CL298" s="167"/>
      <c r="CM298" s="167"/>
      <c r="CN298" s="167"/>
      <c r="CO298" s="167"/>
      <c r="CP298" s="167"/>
      <c r="CQ298" s="167"/>
      <c r="CR298" s="167"/>
      <c r="CS298" s="167"/>
      <c r="CT298" s="167"/>
      <c r="CU298" s="167"/>
      <c r="CV298" s="167"/>
      <c r="CW298" s="167"/>
      <c r="CX298" s="167"/>
      <c r="CY298" s="167"/>
      <c r="CZ298" s="167"/>
      <c r="DA298" s="167"/>
      <c r="DB298" s="167"/>
      <c r="DC298" s="167"/>
      <c r="DD298" s="167"/>
    </row>
    <row r="299" spans="1:108" s="165" customFormat="1" ht="91.5" customHeight="1">
      <c r="A299" s="356">
        <v>124</v>
      </c>
      <c r="B299" s="356"/>
      <c r="C299" s="383" t="s">
        <v>1692</v>
      </c>
      <c r="D299" s="383" t="s">
        <v>1693</v>
      </c>
      <c r="E299" s="395" t="s">
        <v>1694</v>
      </c>
      <c r="F299" s="395" t="s">
        <v>1695</v>
      </c>
      <c r="G299" s="370" t="s">
        <v>2090</v>
      </c>
      <c r="H299" s="372">
        <v>325</v>
      </c>
      <c r="I299" s="373" t="s">
        <v>133</v>
      </c>
      <c r="J299" s="373"/>
      <c r="K299" s="373"/>
      <c r="L299" s="391" t="s">
        <v>1691</v>
      </c>
      <c r="M299" s="392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7"/>
      <c r="BQ299" s="167"/>
      <c r="BR299" s="167"/>
      <c r="BS299" s="167"/>
      <c r="BT299" s="167"/>
      <c r="BU299" s="167"/>
      <c r="BV299" s="167"/>
      <c r="BW299" s="167"/>
      <c r="BX299" s="167"/>
      <c r="BY299" s="167"/>
      <c r="BZ299" s="167"/>
      <c r="CA299" s="167"/>
      <c r="CB299" s="167"/>
      <c r="CC299" s="167"/>
      <c r="CD299" s="167"/>
      <c r="CE299" s="167"/>
      <c r="CF299" s="167"/>
      <c r="CG299" s="167"/>
      <c r="CH299" s="167"/>
      <c r="CI299" s="167"/>
      <c r="CJ299" s="167"/>
      <c r="CK299" s="167"/>
      <c r="CL299" s="167"/>
      <c r="CM299" s="167"/>
      <c r="CN299" s="167"/>
      <c r="CO299" s="167"/>
      <c r="CP299" s="167"/>
      <c r="CQ299" s="167"/>
      <c r="CR299" s="167"/>
      <c r="CS299" s="167"/>
      <c r="CT299" s="167"/>
      <c r="CU299" s="167"/>
      <c r="CV299" s="167"/>
      <c r="CW299" s="167"/>
      <c r="CX299" s="167"/>
      <c r="CY299" s="167"/>
      <c r="CZ299" s="167"/>
      <c r="DA299" s="167"/>
      <c r="DB299" s="167"/>
      <c r="DC299" s="167"/>
      <c r="DD299" s="167"/>
    </row>
    <row r="300" spans="1:108" s="165" customFormat="1" ht="49.5" customHeight="1">
      <c r="A300" s="356">
        <v>125</v>
      </c>
      <c r="B300" s="356"/>
      <c r="C300" s="383" t="s">
        <v>1696</v>
      </c>
      <c r="D300" s="383" t="s">
        <v>1697</v>
      </c>
      <c r="E300" s="393" t="s">
        <v>1698</v>
      </c>
      <c r="F300" s="395" t="s">
        <v>1699</v>
      </c>
      <c r="G300" s="370" t="s">
        <v>2091</v>
      </c>
      <c r="H300" s="372">
        <v>10000</v>
      </c>
      <c r="I300" s="373" t="s">
        <v>133</v>
      </c>
      <c r="J300" s="373"/>
      <c r="K300" s="373"/>
      <c r="L300" s="391" t="s">
        <v>1691</v>
      </c>
      <c r="M300" s="392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7"/>
      <c r="BQ300" s="167"/>
      <c r="BR300" s="167"/>
      <c r="BS300" s="167"/>
      <c r="BT300" s="167"/>
      <c r="BU300" s="167"/>
      <c r="BV300" s="167"/>
      <c r="BW300" s="167"/>
      <c r="BX300" s="167"/>
      <c r="BY300" s="167"/>
      <c r="BZ300" s="167"/>
      <c r="CA300" s="167"/>
      <c r="CB300" s="167"/>
      <c r="CC300" s="167"/>
      <c r="CD300" s="167"/>
      <c r="CE300" s="167"/>
      <c r="CF300" s="167"/>
      <c r="CG300" s="167"/>
      <c r="CH300" s="167"/>
      <c r="CI300" s="167"/>
      <c r="CJ300" s="167"/>
      <c r="CK300" s="167"/>
      <c r="CL300" s="167"/>
      <c r="CM300" s="167"/>
      <c r="CN300" s="167"/>
      <c r="CO300" s="167"/>
      <c r="CP300" s="167"/>
      <c r="CQ300" s="167"/>
      <c r="CR300" s="167"/>
      <c r="CS300" s="167"/>
      <c r="CT300" s="167"/>
      <c r="CU300" s="167"/>
      <c r="CV300" s="167"/>
      <c r="CW300" s="167"/>
      <c r="CX300" s="167"/>
      <c r="CY300" s="167"/>
      <c r="CZ300" s="167"/>
      <c r="DA300" s="167"/>
      <c r="DB300" s="167"/>
      <c r="DC300" s="167"/>
      <c r="DD300" s="167"/>
    </row>
    <row r="301" spans="1:108" s="165" customFormat="1" ht="49.5" customHeight="1">
      <c r="A301" s="356">
        <v>126</v>
      </c>
      <c r="B301" s="356"/>
      <c r="C301" s="383" t="s">
        <v>1700</v>
      </c>
      <c r="D301" s="383" t="s">
        <v>1701</v>
      </c>
      <c r="E301" s="397" t="s">
        <v>1702</v>
      </c>
      <c r="F301" s="383" t="s">
        <v>1703</v>
      </c>
      <c r="G301" s="370" t="s">
        <v>2092</v>
      </c>
      <c r="H301" s="396">
        <v>33027</v>
      </c>
      <c r="I301" s="373" t="s">
        <v>133</v>
      </c>
      <c r="J301" s="373"/>
      <c r="K301" s="373"/>
      <c r="L301" s="391" t="s">
        <v>1704</v>
      </c>
      <c r="M301" s="392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7"/>
      <c r="BQ301" s="167"/>
      <c r="BR301" s="167"/>
      <c r="BS301" s="167"/>
      <c r="BT301" s="167"/>
      <c r="BU301" s="167"/>
      <c r="BV301" s="167"/>
      <c r="BW301" s="167"/>
      <c r="BX301" s="167"/>
      <c r="BY301" s="167"/>
      <c r="BZ301" s="167"/>
      <c r="CA301" s="167"/>
      <c r="CB301" s="167"/>
      <c r="CC301" s="167"/>
      <c r="CD301" s="167"/>
      <c r="CE301" s="167"/>
      <c r="CF301" s="167"/>
      <c r="CG301" s="167"/>
      <c r="CH301" s="167"/>
      <c r="CI301" s="167"/>
      <c r="CJ301" s="167"/>
      <c r="CK301" s="167"/>
      <c r="CL301" s="167"/>
      <c r="CM301" s="167"/>
      <c r="CN301" s="167"/>
      <c r="CO301" s="167"/>
      <c r="CP301" s="167"/>
      <c r="CQ301" s="167"/>
      <c r="CR301" s="167"/>
      <c r="CS301" s="167"/>
      <c r="CT301" s="167"/>
      <c r="CU301" s="167"/>
      <c r="CV301" s="167"/>
      <c r="CW301" s="167"/>
      <c r="CX301" s="167"/>
      <c r="CY301" s="167"/>
      <c r="CZ301" s="167"/>
      <c r="DA301" s="167"/>
      <c r="DB301" s="167"/>
      <c r="DC301" s="167"/>
      <c r="DD301" s="167"/>
    </row>
    <row r="302" spans="1:108" s="165" customFormat="1" ht="49.5" customHeight="1">
      <c r="A302" s="356">
        <v>127</v>
      </c>
      <c r="B302" s="356"/>
      <c r="C302" s="383" t="s">
        <v>2554</v>
      </c>
      <c r="D302" s="383"/>
      <c r="E302" s="393" t="s">
        <v>1767</v>
      </c>
      <c r="F302" s="395" t="s">
        <v>1768</v>
      </c>
      <c r="G302" s="378" t="s">
        <v>2093</v>
      </c>
      <c r="H302" s="396">
        <v>6500</v>
      </c>
      <c r="I302" s="373" t="s">
        <v>133</v>
      </c>
      <c r="J302" s="373"/>
      <c r="K302" s="373"/>
      <c r="L302" s="391">
        <v>45107</v>
      </c>
      <c r="M302" s="392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7"/>
      <c r="BQ302" s="167"/>
      <c r="BR302" s="167"/>
      <c r="BS302" s="167"/>
      <c r="BT302" s="167"/>
      <c r="BU302" s="167"/>
      <c r="BV302" s="167"/>
      <c r="BW302" s="167"/>
      <c r="BX302" s="167"/>
      <c r="BY302" s="167"/>
      <c r="BZ302" s="167"/>
      <c r="CA302" s="167"/>
      <c r="CB302" s="167"/>
      <c r="CC302" s="167"/>
      <c r="CD302" s="167"/>
      <c r="CE302" s="167"/>
      <c r="CF302" s="167"/>
      <c r="CG302" s="167"/>
      <c r="CH302" s="167"/>
      <c r="CI302" s="167"/>
      <c r="CJ302" s="167"/>
      <c r="CK302" s="167"/>
      <c r="CL302" s="167"/>
      <c r="CM302" s="167"/>
      <c r="CN302" s="167"/>
      <c r="CO302" s="167"/>
      <c r="CP302" s="167"/>
      <c r="CQ302" s="167"/>
      <c r="CR302" s="167"/>
      <c r="CS302" s="167"/>
      <c r="CT302" s="167"/>
      <c r="CU302" s="167"/>
      <c r="CV302" s="167"/>
      <c r="CW302" s="167"/>
      <c r="CX302" s="167"/>
      <c r="CY302" s="167"/>
      <c r="CZ302" s="167"/>
      <c r="DA302" s="167"/>
      <c r="DB302" s="167"/>
      <c r="DC302" s="167"/>
      <c r="DD302" s="167"/>
    </row>
    <row r="303" spans="1:108" s="165" customFormat="1" ht="63" customHeight="1">
      <c r="A303" s="356">
        <v>128</v>
      </c>
      <c r="B303" s="356"/>
      <c r="C303" s="383" t="s">
        <v>2555</v>
      </c>
      <c r="D303" s="383" t="s">
        <v>2556</v>
      </c>
      <c r="E303" s="395" t="s">
        <v>1769</v>
      </c>
      <c r="F303" s="395" t="s">
        <v>1770</v>
      </c>
      <c r="G303" s="378" t="s">
        <v>2094</v>
      </c>
      <c r="H303" s="396">
        <v>260000</v>
      </c>
      <c r="I303" s="373" t="s">
        <v>133</v>
      </c>
      <c r="J303" s="373"/>
      <c r="K303" s="373"/>
      <c r="L303" s="391">
        <v>45107</v>
      </c>
      <c r="M303" s="392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7"/>
      <c r="BQ303" s="167"/>
      <c r="BR303" s="167"/>
      <c r="BS303" s="167"/>
      <c r="BT303" s="167"/>
      <c r="BU303" s="167"/>
      <c r="BV303" s="167"/>
      <c r="BW303" s="167"/>
      <c r="BX303" s="167"/>
      <c r="BY303" s="167"/>
      <c r="BZ303" s="167"/>
      <c r="CA303" s="167"/>
      <c r="CB303" s="167"/>
      <c r="CC303" s="167"/>
      <c r="CD303" s="167"/>
      <c r="CE303" s="167"/>
      <c r="CF303" s="167"/>
      <c r="CG303" s="167"/>
      <c r="CH303" s="167"/>
      <c r="CI303" s="167"/>
      <c r="CJ303" s="167"/>
      <c r="CK303" s="167"/>
      <c r="CL303" s="167"/>
      <c r="CM303" s="167"/>
      <c r="CN303" s="167"/>
      <c r="CO303" s="167"/>
      <c r="CP303" s="167"/>
      <c r="CQ303" s="167"/>
      <c r="CR303" s="167"/>
      <c r="CS303" s="167"/>
      <c r="CT303" s="167"/>
      <c r="CU303" s="167"/>
      <c r="CV303" s="167"/>
      <c r="CW303" s="167"/>
      <c r="CX303" s="167"/>
      <c r="CY303" s="167"/>
      <c r="CZ303" s="167"/>
      <c r="DA303" s="167"/>
      <c r="DB303" s="167"/>
      <c r="DC303" s="167"/>
      <c r="DD303" s="167"/>
    </row>
    <row r="304" spans="1:108" s="165" customFormat="1" ht="64.5" customHeight="1">
      <c r="A304" s="356">
        <v>129</v>
      </c>
      <c r="B304" s="356"/>
      <c r="C304" s="383" t="s">
        <v>2503</v>
      </c>
      <c r="D304" s="383" t="s">
        <v>2557</v>
      </c>
      <c r="E304" s="395" t="s">
        <v>1771</v>
      </c>
      <c r="F304" s="395" t="s">
        <v>1772</v>
      </c>
      <c r="G304" s="378" t="s">
        <v>2095</v>
      </c>
      <c r="H304" s="396">
        <v>4650</v>
      </c>
      <c r="I304" s="373" t="s">
        <v>133</v>
      </c>
      <c r="J304" s="373"/>
      <c r="K304" s="373"/>
      <c r="L304" s="391">
        <v>45107</v>
      </c>
      <c r="M304" s="392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7"/>
      <c r="BQ304" s="167"/>
      <c r="BR304" s="167"/>
      <c r="BS304" s="167"/>
      <c r="BT304" s="167"/>
      <c r="BU304" s="167"/>
      <c r="BV304" s="167"/>
      <c r="BW304" s="167"/>
      <c r="BX304" s="167"/>
      <c r="BY304" s="167"/>
      <c r="BZ304" s="167"/>
      <c r="CA304" s="167"/>
      <c r="CB304" s="167"/>
      <c r="CC304" s="167"/>
      <c r="CD304" s="167"/>
      <c r="CE304" s="167"/>
      <c r="CF304" s="167"/>
      <c r="CG304" s="167"/>
      <c r="CH304" s="167"/>
      <c r="CI304" s="167"/>
      <c r="CJ304" s="167"/>
      <c r="CK304" s="167"/>
      <c r="CL304" s="167"/>
      <c r="CM304" s="167"/>
      <c r="CN304" s="167"/>
      <c r="CO304" s="167"/>
      <c r="CP304" s="167"/>
      <c r="CQ304" s="167"/>
      <c r="CR304" s="167"/>
      <c r="CS304" s="167"/>
      <c r="CT304" s="167"/>
      <c r="CU304" s="167"/>
      <c r="CV304" s="167"/>
      <c r="CW304" s="167"/>
      <c r="CX304" s="167"/>
      <c r="CY304" s="167"/>
      <c r="CZ304" s="167"/>
      <c r="DA304" s="167"/>
      <c r="DB304" s="167"/>
      <c r="DC304" s="167"/>
      <c r="DD304" s="167"/>
    </row>
    <row r="305" spans="1:108" s="165" customFormat="1" ht="64.5" customHeight="1">
      <c r="A305" s="356">
        <v>130</v>
      </c>
      <c r="B305" s="356"/>
      <c r="C305" s="383" t="s">
        <v>2504</v>
      </c>
      <c r="D305" s="383" t="s">
        <v>2558</v>
      </c>
      <c r="E305" s="395" t="s">
        <v>1773</v>
      </c>
      <c r="F305" s="363" t="s">
        <v>1774</v>
      </c>
      <c r="G305" s="378" t="s">
        <v>2096</v>
      </c>
      <c r="H305" s="396">
        <v>80000</v>
      </c>
      <c r="I305" s="373" t="s">
        <v>133</v>
      </c>
      <c r="J305" s="373"/>
      <c r="K305" s="373"/>
      <c r="L305" s="391">
        <v>45107</v>
      </c>
      <c r="M305" s="392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7"/>
      <c r="BQ305" s="167"/>
      <c r="BR305" s="167"/>
      <c r="BS305" s="167"/>
      <c r="BT305" s="167"/>
      <c r="BU305" s="167"/>
      <c r="BV305" s="167"/>
      <c r="BW305" s="167"/>
      <c r="BX305" s="167"/>
      <c r="BY305" s="167"/>
      <c r="BZ305" s="167"/>
      <c r="CA305" s="167"/>
      <c r="CB305" s="167"/>
      <c r="CC305" s="167"/>
      <c r="CD305" s="167"/>
      <c r="CE305" s="167"/>
      <c r="CF305" s="167"/>
      <c r="CG305" s="167"/>
      <c r="CH305" s="167"/>
      <c r="CI305" s="167"/>
      <c r="CJ305" s="167"/>
      <c r="CK305" s="167"/>
      <c r="CL305" s="167"/>
      <c r="CM305" s="167"/>
      <c r="CN305" s="167"/>
      <c r="CO305" s="167"/>
      <c r="CP305" s="167"/>
      <c r="CQ305" s="167"/>
      <c r="CR305" s="167"/>
      <c r="CS305" s="167"/>
      <c r="CT305" s="167"/>
      <c r="CU305" s="167"/>
      <c r="CV305" s="167"/>
      <c r="CW305" s="167"/>
      <c r="CX305" s="167"/>
      <c r="CY305" s="167"/>
      <c r="CZ305" s="167"/>
      <c r="DA305" s="167"/>
      <c r="DB305" s="167"/>
      <c r="DC305" s="167"/>
      <c r="DD305" s="167"/>
    </row>
    <row r="306" spans="1:108" s="165" customFormat="1" ht="64.5" customHeight="1">
      <c r="A306" s="356">
        <v>131</v>
      </c>
      <c r="B306" s="356"/>
      <c r="C306" s="358" t="s">
        <v>2559</v>
      </c>
      <c r="D306" s="356" t="s">
        <v>2560</v>
      </c>
      <c r="E306" s="356" t="s">
        <v>2561</v>
      </c>
      <c r="F306" s="356" t="s">
        <v>2562</v>
      </c>
      <c r="G306" s="356" t="s">
        <v>2563</v>
      </c>
      <c r="H306" s="359">
        <v>8200</v>
      </c>
      <c r="I306" s="373" t="s">
        <v>133</v>
      </c>
      <c r="J306" s="373"/>
      <c r="K306" s="373"/>
      <c r="L306" s="360">
        <v>45288</v>
      </c>
      <c r="M306" s="392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7"/>
      <c r="BQ306" s="167"/>
      <c r="BR306" s="167"/>
      <c r="BS306" s="167"/>
      <c r="BT306" s="167"/>
      <c r="BU306" s="167"/>
      <c r="BV306" s="167"/>
      <c r="BW306" s="167"/>
      <c r="BX306" s="167"/>
      <c r="BY306" s="167"/>
      <c r="BZ306" s="167"/>
      <c r="CA306" s="167"/>
      <c r="CB306" s="167"/>
      <c r="CC306" s="167"/>
      <c r="CD306" s="167"/>
      <c r="CE306" s="167"/>
      <c r="CF306" s="167"/>
      <c r="CG306" s="167"/>
      <c r="CH306" s="167"/>
      <c r="CI306" s="167"/>
      <c r="CJ306" s="167"/>
      <c r="CK306" s="167"/>
      <c r="CL306" s="167"/>
      <c r="CM306" s="167"/>
      <c r="CN306" s="167"/>
      <c r="CO306" s="167"/>
      <c r="CP306" s="167"/>
      <c r="CQ306" s="167"/>
      <c r="CR306" s="167"/>
      <c r="CS306" s="167"/>
      <c r="CT306" s="167"/>
      <c r="CU306" s="167"/>
      <c r="CV306" s="167"/>
      <c r="CW306" s="167"/>
      <c r="CX306" s="167"/>
      <c r="CY306" s="167"/>
      <c r="CZ306" s="167"/>
      <c r="DA306" s="167"/>
      <c r="DB306" s="167"/>
      <c r="DC306" s="167"/>
      <c r="DD306" s="167"/>
    </row>
    <row r="307" spans="1:108" s="165" customFormat="1" ht="64.5" customHeight="1">
      <c r="A307" s="356">
        <v>132</v>
      </c>
      <c r="B307" s="356"/>
      <c r="C307" s="358" t="s">
        <v>2564</v>
      </c>
      <c r="D307" s="356" t="s">
        <v>2565</v>
      </c>
      <c r="E307" s="356" t="s">
        <v>2566</v>
      </c>
      <c r="F307" s="356" t="s">
        <v>2567</v>
      </c>
      <c r="G307" s="356" t="s">
        <v>2568</v>
      </c>
      <c r="H307" s="359">
        <v>14661</v>
      </c>
      <c r="I307" s="373" t="s">
        <v>133</v>
      </c>
      <c r="J307" s="373"/>
      <c r="K307" s="373"/>
      <c r="L307" s="360">
        <v>45289</v>
      </c>
      <c r="M307" s="392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7"/>
      <c r="BQ307" s="167"/>
      <c r="BR307" s="167"/>
      <c r="BS307" s="167"/>
      <c r="BT307" s="167"/>
      <c r="BU307" s="167"/>
      <c r="BV307" s="167"/>
      <c r="BW307" s="167"/>
      <c r="BX307" s="167"/>
      <c r="BY307" s="167"/>
      <c r="BZ307" s="167"/>
      <c r="CA307" s="167"/>
      <c r="CB307" s="167"/>
      <c r="CC307" s="167"/>
      <c r="CD307" s="167"/>
      <c r="CE307" s="167"/>
      <c r="CF307" s="167"/>
      <c r="CG307" s="167"/>
      <c r="CH307" s="167"/>
      <c r="CI307" s="167"/>
      <c r="CJ307" s="167"/>
      <c r="CK307" s="167"/>
      <c r="CL307" s="167"/>
      <c r="CM307" s="167"/>
      <c r="CN307" s="167"/>
      <c r="CO307" s="167"/>
      <c r="CP307" s="167"/>
      <c r="CQ307" s="167"/>
      <c r="CR307" s="167"/>
      <c r="CS307" s="167"/>
      <c r="CT307" s="167"/>
      <c r="CU307" s="167"/>
      <c r="CV307" s="167"/>
      <c r="CW307" s="167"/>
      <c r="CX307" s="167"/>
      <c r="CY307" s="167"/>
      <c r="CZ307" s="167"/>
      <c r="DA307" s="167"/>
      <c r="DB307" s="167"/>
      <c r="DC307" s="167"/>
      <c r="DD307" s="167"/>
    </row>
    <row r="308" spans="1:108" s="165" customFormat="1" ht="64.5" customHeight="1">
      <c r="A308" s="356">
        <v>133</v>
      </c>
      <c r="B308" s="356"/>
      <c r="C308" s="358" t="s">
        <v>2564</v>
      </c>
      <c r="D308" s="356" t="s">
        <v>2565</v>
      </c>
      <c r="E308" s="356" t="s">
        <v>2566</v>
      </c>
      <c r="F308" s="356" t="s">
        <v>2569</v>
      </c>
      <c r="G308" s="356" t="s">
        <v>2570</v>
      </c>
      <c r="H308" s="359">
        <v>293213</v>
      </c>
      <c r="I308" s="373" t="s">
        <v>133</v>
      </c>
      <c r="J308" s="373"/>
      <c r="K308" s="373"/>
      <c r="L308" s="360">
        <v>45289</v>
      </c>
      <c r="M308" s="392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7"/>
      <c r="BQ308" s="167"/>
      <c r="BR308" s="167"/>
      <c r="BS308" s="167"/>
      <c r="BT308" s="167"/>
      <c r="BU308" s="167"/>
      <c r="BV308" s="167"/>
      <c r="BW308" s="167"/>
      <c r="BX308" s="167"/>
      <c r="BY308" s="167"/>
      <c r="BZ308" s="167"/>
      <c r="CA308" s="167"/>
      <c r="CB308" s="167"/>
      <c r="CC308" s="167"/>
      <c r="CD308" s="167"/>
      <c r="CE308" s="167"/>
      <c r="CF308" s="167"/>
      <c r="CG308" s="167"/>
      <c r="CH308" s="167"/>
      <c r="CI308" s="167"/>
      <c r="CJ308" s="167"/>
      <c r="CK308" s="167"/>
      <c r="CL308" s="167"/>
      <c r="CM308" s="167"/>
      <c r="CN308" s="167"/>
      <c r="CO308" s="167"/>
      <c r="CP308" s="167"/>
      <c r="CQ308" s="167"/>
      <c r="CR308" s="167"/>
      <c r="CS308" s="167"/>
      <c r="CT308" s="167"/>
      <c r="CU308" s="167"/>
      <c r="CV308" s="167"/>
      <c r="CW308" s="167"/>
      <c r="CX308" s="167"/>
      <c r="CY308" s="167"/>
      <c r="CZ308" s="167"/>
      <c r="DA308" s="167"/>
      <c r="DB308" s="167"/>
      <c r="DC308" s="167"/>
      <c r="DD308" s="167"/>
    </row>
    <row r="309" spans="1:108" s="165" customFormat="1" ht="64.5" customHeight="1">
      <c r="A309" s="356">
        <v>134</v>
      </c>
      <c r="B309" s="356"/>
      <c r="C309" s="358" t="s">
        <v>2596</v>
      </c>
      <c r="D309" s="356" t="s">
        <v>2597</v>
      </c>
      <c r="E309" s="356" t="s">
        <v>2598</v>
      </c>
      <c r="F309" s="356" t="s">
        <v>2599</v>
      </c>
      <c r="G309" s="356" t="s">
        <v>2600</v>
      </c>
      <c r="H309" s="359">
        <v>280000</v>
      </c>
      <c r="I309" s="373" t="s">
        <v>133</v>
      </c>
      <c r="J309" s="373"/>
      <c r="K309" s="373"/>
      <c r="L309" s="360">
        <v>45328</v>
      </c>
      <c r="M309" s="392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7"/>
      <c r="BQ309" s="167"/>
      <c r="BR309" s="167"/>
      <c r="BS309" s="167"/>
      <c r="BT309" s="167"/>
      <c r="BU309" s="167"/>
      <c r="BV309" s="167"/>
      <c r="BW309" s="167"/>
      <c r="BX309" s="167"/>
      <c r="BY309" s="167"/>
      <c r="BZ309" s="167"/>
      <c r="CA309" s="167"/>
      <c r="CB309" s="167"/>
      <c r="CC309" s="167"/>
      <c r="CD309" s="167"/>
      <c r="CE309" s="167"/>
      <c r="CF309" s="167"/>
      <c r="CG309" s="167"/>
      <c r="CH309" s="167"/>
      <c r="CI309" s="167"/>
      <c r="CJ309" s="167"/>
      <c r="CK309" s="167"/>
      <c r="CL309" s="167"/>
      <c r="CM309" s="167"/>
      <c r="CN309" s="167"/>
      <c r="CO309" s="167"/>
      <c r="CP309" s="167"/>
      <c r="CQ309" s="167"/>
      <c r="CR309" s="167"/>
      <c r="CS309" s="167"/>
      <c r="CT309" s="167"/>
      <c r="CU309" s="167"/>
      <c r="CV309" s="167"/>
      <c r="CW309" s="167"/>
      <c r="CX309" s="167"/>
      <c r="CY309" s="167"/>
      <c r="CZ309" s="167"/>
      <c r="DA309" s="167"/>
      <c r="DB309" s="167"/>
      <c r="DC309" s="167"/>
      <c r="DD309" s="167"/>
    </row>
    <row r="310" spans="1:108" s="165" customFormat="1" ht="45" customHeight="1">
      <c r="A310" s="356">
        <v>135</v>
      </c>
      <c r="B310" s="356"/>
      <c r="C310" s="358" t="s">
        <v>2619</v>
      </c>
      <c r="D310" s="356" t="s">
        <v>2620</v>
      </c>
      <c r="E310" s="356" t="s">
        <v>2621</v>
      </c>
      <c r="F310" s="356" t="s">
        <v>2622</v>
      </c>
      <c r="G310" s="356" t="s">
        <v>2623</v>
      </c>
      <c r="H310" s="359">
        <v>392185</v>
      </c>
      <c r="I310" s="373" t="s">
        <v>133</v>
      </c>
      <c r="J310" s="373"/>
      <c r="K310" s="373"/>
      <c r="L310" s="360">
        <v>45359</v>
      </c>
      <c r="M310" s="392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7"/>
      <c r="BQ310" s="167"/>
      <c r="BR310" s="167"/>
      <c r="BS310" s="167"/>
      <c r="BT310" s="167"/>
      <c r="BU310" s="167"/>
      <c r="BV310" s="167"/>
      <c r="BW310" s="167"/>
      <c r="BX310" s="167"/>
      <c r="BY310" s="167"/>
      <c r="BZ310" s="167"/>
      <c r="CA310" s="167"/>
      <c r="CB310" s="167"/>
      <c r="CC310" s="167"/>
      <c r="CD310" s="167"/>
      <c r="CE310" s="167"/>
      <c r="CF310" s="167"/>
      <c r="CG310" s="167"/>
      <c r="CH310" s="167"/>
      <c r="CI310" s="167"/>
      <c r="CJ310" s="167"/>
      <c r="CK310" s="167"/>
      <c r="CL310" s="167"/>
      <c r="CM310" s="167"/>
      <c r="CN310" s="167"/>
      <c r="CO310" s="167"/>
      <c r="CP310" s="167"/>
      <c r="CQ310" s="167"/>
      <c r="CR310" s="167"/>
      <c r="CS310" s="167"/>
      <c r="CT310" s="167"/>
      <c r="CU310" s="167"/>
      <c r="CV310" s="167"/>
      <c r="CW310" s="167"/>
      <c r="CX310" s="167"/>
      <c r="CY310" s="167"/>
      <c r="CZ310" s="167"/>
      <c r="DA310" s="167"/>
      <c r="DB310" s="167"/>
      <c r="DC310" s="167"/>
      <c r="DD310" s="167"/>
    </row>
    <row r="311" spans="1:108" s="165" customFormat="1" ht="45" customHeight="1">
      <c r="A311" s="356">
        <v>136</v>
      </c>
      <c r="B311" s="356"/>
      <c r="C311" s="358" t="s">
        <v>2619</v>
      </c>
      <c r="D311" s="356" t="s">
        <v>2620</v>
      </c>
      <c r="E311" s="356" t="s">
        <v>2621</v>
      </c>
      <c r="F311" s="356" t="s">
        <v>2624</v>
      </c>
      <c r="G311" s="356" t="s">
        <v>2625</v>
      </c>
      <c r="H311" s="359">
        <v>9804</v>
      </c>
      <c r="I311" s="373" t="s">
        <v>133</v>
      </c>
      <c r="J311" s="373"/>
      <c r="K311" s="373"/>
      <c r="L311" s="360">
        <v>45359</v>
      </c>
      <c r="M311" s="392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7"/>
      <c r="BQ311" s="167"/>
      <c r="BR311" s="167"/>
      <c r="BS311" s="167"/>
      <c r="BT311" s="167"/>
      <c r="BU311" s="167"/>
      <c r="BV311" s="167"/>
      <c r="BW311" s="167"/>
      <c r="BX311" s="167"/>
      <c r="BY311" s="167"/>
      <c r="BZ311" s="167"/>
      <c r="CA311" s="167"/>
      <c r="CB311" s="167"/>
      <c r="CC311" s="167"/>
      <c r="CD311" s="167"/>
      <c r="CE311" s="167"/>
      <c r="CF311" s="167"/>
      <c r="CG311" s="167"/>
      <c r="CH311" s="167"/>
      <c r="CI311" s="167"/>
      <c r="CJ311" s="167"/>
      <c r="CK311" s="167"/>
      <c r="CL311" s="167"/>
      <c r="CM311" s="167"/>
      <c r="CN311" s="167"/>
      <c r="CO311" s="167"/>
      <c r="CP311" s="167"/>
      <c r="CQ311" s="167"/>
      <c r="CR311" s="167"/>
      <c r="CS311" s="167"/>
      <c r="CT311" s="167"/>
      <c r="CU311" s="167"/>
      <c r="CV311" s="167"/>
      <c r="CW311" s="167"/>
      <c r="CX311" s="167"/>
      <c r="CY311" s="167"/>
      <c r="CZ311" s="167"/>
      <c r="DA311" s="167"/>
      <c r="DB311" s="167"/>
      <c r="DC311" s="167"/>
      <c r="DD311" s="167"/>
    </row>
    <row r="312" spans="1:108" s="165" customFormat="1" ht="74.25" customHeight="1">
      <c r="A312" s="356">
        <v>137</v>
      </c>
      <c r="B312" s="356"/>
      <c r="C312" s="358" t="s">
        <v>2626</v>
      </c>
      <c r="D312" s="356" t="s">
        <v>2627</v>
      </c>
      <c r="E312" s="356" t="s">
        <v>2628</v>
      </c>
      <c r="F312" s="356" t="s">
        <v>2629</v>
      </c>
      <c r="G312" s="356" t="s">
        <v>2630</v>
      </c>
      <c r="H312" s="359">
        <v>181371</v>
      </c>
      <c r="I312" s="373" t="s">
        <v>133</v>
      </c>
      <c r="J312" s="373"/>
      <c r="K312" s="373"/>
      <c r="L312" s="360">
        <v>45359</v>
      </c>
      <c r="M312" s="392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7"/>
      <c r="BQ312" s="167"/>
      <c r="BR312" s="167"/>
      <c r="BS312" s="167"/>
      <c r="BT312" s="167"/>
      <c r="BU312" s="167"/>
      <c r="BV312" s="167"/>
      <c r="BW312" s="167"/>
      <c r="BX312" s="167"/>
      <c r="BY312" s="167"/>
      <c r="BZ312" s="167"/>
      <c r="CA312" s="167"/>
      <c r="CB312" s="167"/>
      <c r="CC312" s="167"/>
      <c r="CD312" s="167"/>
      <c r="CE312" s="167"/>
      <c r="CF312" s="167"/>
      <c r="CG312" s="167"/>
      <c r="CH312" s="167"/>
      <c r="CI312" s="167"/>
      <c r="CJ312" s="167"/>
      <c r="CK312" s="167"/>
      <c r="CL312" s="167"/>
      <c r="CM312" s="167"/>
      <c r="CN312" s="167"/>
      <c r="CO312" s="167"/>
      <c r="CP312" s="167"/>
      <c r="CQ312" s="167"/>
      <c r="CR312" s="167"/>
      <c r="CS312" s="167"/>
      <c r="CT312" s="167"/>
      <c r="CU312" s="167"/>
      <c r="CV312" s="167"/>
      <c r="CW312" s="167"/>
      <c r="CX312" s="167"/>
      <c r="CY312" s="167"/>
      <c r="CZ312" s="167"/>
      <c r="DA312" s="167"/>
      <c r="DB312" s="167"/>
      <c r="DC312" s="167"/>
      <c r="DD312" s="167"/>
    </row>
    <row r="313" spans="1:108" s="165" customFormat="1" ht="49.5" customHeight="1">
      <c r="A313" s="356" t="s">
        <v>1262</v>
      </c>
      <c r="B313" s="356"/>
      <c r="C313" s="383" t="s">
        <v>2631</v>
      </c>
      <c r="D313" s="383" t="s">
        <v>2632</v>
      </c>
      <c r="E313" s="383" t="s">
        <v>2633</v>
      </c>
      <c r="F313" s="363"/>
      <c r="G313" s="363"/>
      <c r="H313" s="384">
        <v>9450</v>
      </c>
      <c r="I313" s="373"/>
      <c r="J313" s="368"/>
      <c r="K313" s="368"/>
      <c r="L313" s="385"/>
      <c r="M313" s="368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7"/>
      <c r="BQ313" s="167"/>
      <c r="BR313" s="167"/>
      <c r="BS313" s="167"/>
      <c r="BT313" s="167"/>
      <c r="BU313" s="167"/>
      <c r="BV313" s="167"/>
      <c r="BW313" s="167"/>
      <c r="BX313" s="167"/>
      <c r="BY313" s="167"/>
      <c r="BZ313" s="167"/>
      <c r="CA313" s="167"/>
      <c r="CB313" s="167"/>
      <c r="CC313" s="167"/>
      <c r="CD313" s="167"/>
      <c r="CE313" s="167"/>
      <c r="CF313" s="167"/>
      <c r="CG313" s="167"/>
      <c r="CH313" s="167"/>
      <c r="CI313" s="167"/>
      <c r="CJ313" s="167"/>
      <c r="CK313" s="167"/>
      <c r="CL313" s="167"/>
      <c r="CM313" s="167"/>
      <c r="CN313" s="167"/>
      <c r="CO313" s="167"/>
      <c r="CP313" s="167"/>
      <c r="CQ313" s="167"/>
      <c r="CR313" s="167"/>
      <c r="CS313" s="167"/>
      <c r="CT313" s="167"/>
      <c r="CU313" s="167"/>
      <c r="CV313" s="167"/>
      <c r="CW313" s="167"/>
      <c r="CX313" s="167"/>
      <c r="CY313" s="167"/>
      <c r="CZ313" s="167"/>
      <c r="DA313" s="167"/>
      <c r="DB313" s="167"/>
      <c r="DC313" s="167"/>
      <c r="DD313" s="167"/>
    </row>
    <row r="314" spans="1:108" s="165" customFormat="1" ht="49.5" customHeight="1">
      <c r="A314" s="356" t="s">
        <v>1262</v>
      </c>
      <c r="B314" s="357"/>
      <c r="C314" s="394" t="s">
        <v>1041</v>
      </c>
      <c r="D314" s="364" t="s">
        <v>1038</v>
      </c>
      <c r="E314" s="364" t="s">
        <v>1042</v>
      </c>
      <c r="F314" s="365"/>
      <c r="G314" s="365"/>
      <c r="H314" s="366">
        <v>70647</v>
      </c>
      <c r="I314" s="366"/>
      <c r="J314" s="367"/>
      <c r="K314" s="364"/>
      <c r="L314" s="398"/>
      <c r="M314" s="392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7"/>
      <c r="BQ314" s="167"/>
      <c r="BR314" s="167"/>
      <c r="BS314" s="167"/>
      <c r="BT314" s="167"/>
      <c r="BU314" s="167"/>
      <c r="BV314" s="167"/>
      <c r="BW314" s="167"/>
      <c r="BX314" s="167"/>
      <c r="BY314" s="167"/>
      <c r="BZ314" s="167"/>
      <c r="CA314" s="167"/>
      <c r="CB314" s="167"/>
      <c r="CC314" s="167"/>
      <c r="CD314" s="167"/>
      <c r="CE314" s="167"/>
      <c r="CF314" s="167"/>
      <c r="CG314" s="167"/>
      <c r="CH314" s="167"/>
      <c r="CI314" s="167"/>
      <c r="CJ314" s="167"/>
      <c r="CK314" s="167"/>
      <c r="CL314" s="167"/>
      <c r="CM314" s="167"/>
      <c r="CN314" s="167"/>
      <c r="CO314" s="167"/>
      <c r="CP314" s="167"/>
      <c r="CQ314" s="167"/>
      <c r="CR314" s="167"/>
      <c r="CS314" s="167"/>
      <c r="CT314" s="167"/>
      <c r="CU314" s="167"/>
      <c r="CV314" s="167"/>
      <c r="CW314" s="167"/>
      <c r="CX314" s="167"/>
      <c r="CY314" s="167"/>
      <c r="CZ314" s="167"/>
      <c r="DA314" s="167"/>
      <c r="DB314" s="167"/>
      <c r="DC314" s="167"/>
      <c r="DD314" s="167"/>
    </row>
    <row r="315" spans="1:108" s="165" customFormat="1" ht="49.5" customHeight="1">
      <c r="A315" s="356" t="s">
        <v>1262</v>
      </c>
      <c r="B315" s="357"/>
      <c r="C315" s="394" t="s">
        <v>1081</v>
      </c>
      <c r="D315" s="364" t="s">
        <v>1263</v>
      </c>
      <c r="E315" s="364" t="s">
        <v>1705</v>
      </c>
      <c r="F315" s="365"/>
      <c r="G315" s="365"/>
      <c r="H315" s="366">
        <v>230088</v>
      </c>
      <c r="I315" s="366"/>
      <c r="J315" s="367"/>
      <c r="K315" s="364"/>
      <c r="L315" s="398"/>
      <c r="M315" s="392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7"/>
      <c r="BQ315" s="167"/>
      <c r="BR315" s="167"/>
      <c r="BS315" s="167"/>
      <c r="BT315" s="167"/>
      <c r="BU315" s="167"/>
      <c r="BV315" s="167"/>
      <c r="BW315" s="167"/>
      <c r="BX315" s="167"/>
      <c r="BY315" s="167"/>
      <c r="BZ315" s="167"/>
      <c r="CA315" s="167"/>
      <c r="CB315" s="167"/>
      <c r="CC315" s="167"/>
      <c r="CD315" s="167"/>
      <c r="CE315" s="167"/>
      <c r="CF315" s="167"/>
      <c r="CG315" s="167"/>
      <c r="CH315" s="167"/>
      <c r="CI315" s="167"/>
      <c r="CJ315" s="167"/>
      <c r="CK315" s="167"/>
      <c r="CL315" s="167"/>
      <c r="CM315" s="167"/>
      <c r="CN315" s="167"/>
      <c r="CO315" s="167"/>
      <c r="CP315" s="167"/>
      <c r="CQ315" s="167"/>
      <c r="CR315" s="167"/>
      <c r="CS315" s="167"/>
      <c r="CT315" s="167"/>
      <c r="CU315" s="167"/>
      <c r="CV315" s="167"/>
      <c r="CW315" s="167"/>
      <c r="CX315" s="167"/>
      <c r="CY315" s="167"/>
      <c r="CZ315" s="167"/>
      <c r="DA315" s="167"/>
      <c r="DB315" s="167"/>
      <c r="DC315" s="167"/>
      <c r="DD315" s="167"/>
    </row>
    <row r="316" spans="1:108" s="165" customFormat="1" ht="49.5" customHeight="1">
      <c r="A316" s="356" t="s">
        <v>1262</v>
      </c>
      <c r="B316" s="357"/>
      <c r="C316" s="394" t="s">
        <v>1264</v>
      </c>
      <c r="D316" s="364" t="s">
        <v>1265</v>
      </c>
      <c r="E316" s="364" t="s">
        <v>1706</v>
      </c>
      <c r="F316" s="365"/>
      <c r="G316" s="365"/>
      <c r="H316" s="366">
        <v>504291</v>
      </c>
      <c r="I316" s="366"/>
      <c r="J316" s="367"/>
      <c r="K316" s="364"/>
      <c r="L316" s="398"/>
      <c r="M316" s="392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7"/>
      <c r="BQ316" s="167"/>
      <c r="BR316" s="167"/>
      <c r="BS316" s="167"/>
      <c r="BT316" s="167"/>
      <c r="BU316" s="167"/>
      <c r="BV316" s="167"/>
      <c r="BW316" s="167"/>
      <c r="BX316" s="167"/>
      <c r="BY316" s="167"/>
      <c r="BZ316" s="167"/>
      <c r="CA316" s="167"/>
      <c r="CB316" s="167"/>
      <c r="CC316" s="167"/>
      <c r="CD316" s="167"/>
      <c r="CE316" s="167"/>
      <c r="CF316" s="167"/>
      <c r="CG316" s="167"/>
      <c r="CH316" s="167"/>
      <c r="CI316" s="167"/>
      <c r="CJ316" s="167"/>
      <c r="CK316" s="167"/>
      <c r="CL316" s="167"/>
      <c r="CM316" s="167"/>
      <c r="CN316" s="167"/>
      <c r="CO316" s="167"/>
      <c r="CP316" s="167"/>
      <c r="CQ316" s="167"/>
      <c r="CR316" s="167"/>
      <c r="CS316" s="167"/>
      <c r="CT316" s="167"/>
      <c r="CU316" s="167"/>
      <c r="CV316" s="167"/>
      <c r="CW316" s="167"/>
      <c r="CX316" s="167"/>
      <c r="CY316" s="167"/>
      <c r="CZ316" s="167"/>
      <c r="DA316" s="167"/>
      <c r="DB316" s="167"/>
      <c r="DC316" s="167"/>
      <c r="DD316" s="167"/>
    </row>
    <row r="317" spans="1:108" s="165" customFormat="1" ht="49.5" customHeight="1">
      <c r="A317" s="356" t="s">
        <v>1262</v>
      </c>
      <c r="B317" s="357"/>
      <c r="C317" s="399" t="s">
        <v>1266</v>
      </c>
      <c r="D317" s="364" t="s">
        <v>1265</v>
      </c>
      <c r="E317" s="364"/>
      <c r="F317" s="365"/>
      <c r="G317" s="365"/>
      <c r="H317" s="366">
        <v>766275</v>
      </c>
      <c r="I317" s="366"/>
      <c r="J317" s="367"/>
      <c r="K317" s="364"/>
      <c r="L317" s="398"/>
      <c r="M317" s="392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7"/>
      <c r="BQ317" s="167"/>
      <c r="BR317" s="167"/>
      <c r="BS317" s="167"/>
      <c r="BT317" s="167"/>
      <c r="BU317" s="167"/>
      <c r="BV317" s="167"/>
      <c r="BW317" s="167"/>
      <c r="BX317" s="167"/>
      <c r="BY317" s="167"/>
      <c r="BZ317" s="167"/>
      <c r="CA317" s="167"/>
      <c r="CB317" s="167"/>
      <c r="CC317" s="167"/>
      <c r="CD317" s="167"/>
      <c r="CE317" s="167"/>
      <c r="CF317" s="167"/>
      <c r="CG317" s="167"/>
      <c r="CH317" s="167"/>
      <c r="CI317" s="167"/>
      <c r="CJ317" s="167"/>
      <c r="CK317" s="167"/>
      <c r="CL317" s="167"/>
      <c r="CM317" s="167"/>
      <c r="CN317" s="167"/>
      <c r="CO317" s="167"/>
      <c r="CP317" s="167"/>
      <c r="CQ317" s="167"/>
      <c r="CR317" s="167"/>
      <c r="CS317" s="167"/>
      <c r="CT317" s="167"/>
      <c r="CU317" s="167"/>
      <c r="CV317" s="167"/>
      <c r="CW317" s="167"/>
      <c r="CX317" s="167"/>
      <c r="CY317" s="167"/>
      <c r="CZ317" s="167"/>
      <c r="DA317" s="167"/>
      <c r="DB317" s="167"/>
      <c r="DC317" s="167"/>
      <c r="DD317" s="167"/>
    </row>
    <row r="318" spans="1:109" s="77" customFormat="1" ht="26.25" customHeight="1">
      <c r="A318" s="413" t="s">
        <v>1804</v>
      </c>
      <c r="B318" s="414"/>
      <c r="C318" s="415"/>
      <c r="D318" s="82"/>
      <c r="E318" s="82"/>
      <c r="F318" s="82"/>
      <c r="G318" s="82"/>
      <c r="H318" s="197">
        <f>SUM(H319:H430)</f>
        <v>15966452</v>
      </c>
      <c r="I318" s="83"/>
      <c r="J318" s="83"/>
      <c r="K318" s="83"/>
      <c r="L318" s="82"/>
      <c r="M318" s="84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</row>
    <row r="319" spans="1:114" s="61" customFormat="1" ht="42.75" customHeight="1">
      <c r="A319" s="88">
        <v>1</v>
      </c>
      <c r="B319" s="88"/>
      <c r="C319" s="85" t="s">
        <v>2099</v>
      </c>
      <c r="D319" s="86" t="s">
        <v>2100</v>
      </c>
      <c r="E319" s="85" t="s">
        <v>756</v>
      </c>
      <c r="F319" s="85" t="s">
        <v>2101</v>
      </c>
      <c r="G319" s="85" t="s">
        <v>2102</v>
      </c>
      <c r="H319" s="198">
        <v>5200</v>
      </c>
      <c r="I319" s="105" t="s">
        <v>127</v>
      </c>
      <c r="J319" s="88"/>
      <c r="K319" s="88"/>
      <c r="L319" s="89">
        <v>43026</v>
      </c>
      <c r="M319" s="212" t="s">
        <v>2103</v>
      </c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</row>
    <row r="320" spans="1:114" s="61" customFormat="1" ht="43.5" customHeight="1">
      <c r="A320" s="88">
        <v>2</v>
      </c>
      <c r="B320" s="88"/>
      <c r="C320" s="85" t="s">
        <v>2104</v>
      </c>
      <c r="D320" s="86" t="s">
        <v>1817</v>
      </c>
      <c r="E320" s="85" t="s">
        <v>757</v>
      </c>
      <c r="F320" s="85" t="s">
        <v>642</v>
      </c>
      <c r="G320" s="85" t="s">
        <v>2105</v>
      </c>
      <c r="H320" s="198">
        <v>75350</v>
      </c>
      <c r="I320" s="105" t="s">
        <v>127</v>
      </c>
      <c r="J320" s="112"/>
      <c r="K320" s="88"/>
      <c r="L320" s="89">
        <v>42905</v>
      </c>
      <c r="M320" s="212" t="s">
        <v>347</v>
      </c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</row>
    <row r="321" spans="1:114" s="61" customFormat="1" ht="41.25" customHeight="1">
      <c r="A321" s="88">
        <v>3</v>
      </c>
      <c r="B321" s="88"/>
      <c r="C321" s="85" t="s">
        <v>2106</v>
      </c>
      <c r="D321" s="86" t="s">
        <v>1818</v>
      </c>
      <c r="E321" s="85" t="s">
        <v>758</v>
      </c>
      <c r="F321" s="85" t="s">
        <v>2107</v>
      </c>
      <c r="G321" s="85" t="s">
        <v>2108</v>
      </c>
      <c r="H321" s="198">
        <v>24617</v>
      </c>
      <c r="I321" s="105" t="s">
        <v>127</v>
      </c>
      <c r="J321" s="112"/>
      <c r="K321" s="88"/>
      <c r="L321" s="89">
        <v>43235</v>
      </c>
      <c r="M321" s="212" t="s">
        <v>347</v>
      </c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</row>
    <row r="322" spans="1:114" s="61" customFormat="1" ht="33" customHeight="1">
      <c r="A322" s="88">
        <v>4</v>
      </c>
      <c r="B322" s="88"/>
      <c r="C322" s="85" t="s">
        <v>2109</v>
      </c>
      <c r="D322" s="86" t="s">
        <v>1820</v>
      </c>
      <c r="E322" s="85" t="s">
        <v>759</v>
      </c>
      <c r="F322" s="85" t="s">
        <v>643</v>
      </c>
      <c r="G322" s="85" t="s">
        <v>2110</v>
      </c>
      <c r="H322" s="198">
        <v>164490</v>
      </c>
      <c r="I322" s="105" t="s">
        <v>127</v>
      </c>
      <c r="J322" s="112"/>
      <c r="K322" s="88"/>
      <c r="L322" s="89">
        <v>43052</v>
      </c>
      <c r="M322" s="212" t="s">
        <v>347</v>
      </c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</row>
    <row r="323" spans="1:114" s="61" customFormat="1" ht="47.25" customHeight="1">
      <c r="A323" s="88">
        <v>5</v>
      </c>
      <c r="B323" s="88"/>
      <c r="C323" s="5" t="s">
        <v>1821</v>
      </c>
      <c r="D323" s="5" t="s">
        <v>1822</v>
      </c>
      <c r="E323" s="91" t="s">
        <v>760</v>
      </c>
      <c r="F323" s="91" t="s">
        <v>2111</v>
      </c>
      <c r="G323" s="91" t="s">
        <v>2112</v>
      </c>
      <c r="H323" s="199">
        <v>40000</v>
      </c>
      <c r="I323" s="105"/>
      <c r="J323" s="112"/>
      <c r="K323" s="113" t="s">
        <v>127</v>
      </c>
      <c r="L323" s="136">
        <v>43049</v>
      </c>
      <c r="M323" s="11" t="s">
        <v>2103</v>
      </c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</row>
    <row r="324" spans="1:114" s="61" customFormat="1" ht="36" customHeight="1">
      <c r="A324" s="88">
        <v>6</v>
      </c>
      <c r="B324" s="88"/>
      <c r="C324" s="85" t="s">
        <v>168</v>
      </c>
      <c r="D324" s="86" t="s">
        <v>1823</v>
      </c>
      <c r="E324" s="85" t="s">
        <v>761</v>
      </c>
      <c r="F324" s="85" t="s">
        <v>644</v>
      </c>
      <c r="G324" s="85" t="s">
        <v>2113</v>
      </c>
      <c r="H324" s="198">
        <v>950</v>
      </c>
      <c r="I324" s="105"/>
      <c r="J324" s="112"/>
      <c r="K324" s="88" t="s">
        <v>127</v>
      </c>
      <c r="L324" s="89">
        <v>43678</v>
      </c>
      <c r="M324" s="212" t="s">
        <v>347</v>
      </c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</row>
    <row r="325" spans="1:114" s="61" customFormat="1" ht="33.75" customHeight="1">
      <c r="A325" s="88">
        <v>7</v>
      </c>
      <c r="B325" s="88"/>
      <c r="C325" s="85" t="s">
        <v>645</v>
      </c>
      <c r="D325" s="86" t="s">
        <v>1824</v>
      </c>
      <c r="E325" s="85" t="s">
        <v>2114</v>
      </c>
      <c r="F325" s="85" t="s">
        <v>646</v>
      </c>
      <c r="G325" s="85" t="s">
        <v>2115</v>
      </c>
      <c r="H325" s="198">
        <v>8470</v>
      </c>
      <c r="I325" s="105" t="s">
        <v>127</v>
      </c>
      <c r="J325" s="112"/>
      <c r="K325" s="88"/>
      <c r="L325" s="89" t="s">
        <v>647</v>
      </c>
      <c r="M325" s="212" t="s">
        <v>347</v>
      </c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</row>
    <row r="326" spans="1:114" s="61" customFormat="1" ht="30.75" customHeight="1">
      <c r="A326" s="88">
        <v>8</v>
      </c>
      <c r="B326" s="88"/>
      <c r="C326" s="85" t="s">
        <v>1825</v>
      </c>
      <c r="D326" s="86" t="s">
        <v>1818</v>
      </c>
      <c r="E326" s="85" t="s">
        <v>762</v>
      </c>
      <c r="F326" s="85" t="s">
        <v>648</v>
      </c>
      <c r="G326" s="85" t="s">
        <v>2116</v>
      </c>
      <c r="H326" s="198">
        <v>60000</v>
      </c>
      <c r="I326" s="105" t="s">
        <v>127</v>
      </c>
      <c r="J326" s="112"/>
      <c r="K326" s="88"/>
      <c r="L326" s="89">
        <v>42955</v>
      </c>
      <c r="M326" s="212" t="s">
        <v>347</v>
      </c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</row>
    <row r="327" spans="1:114" s="61" customFormat="1" ht="33" customHeight="1">
      <c r="A327" s="88">
        <v>9</v>
      </c>
      <c r="B327" s="88"/>
      <c r="C327" s="101" t="s">
        <v>649</v>
      </c>
      <c r="D327" s="101" t="s">
        <v>1826</v>
      </c>
      <c r="E327" s="101" t="s">
        <v>763</v>
      </c>
      <c r="F327" s="101" t="s">
        <v>650</v>
      </c>
      <c r="G327" s="101" t="s">
        <v>2117</v>
      </c>
      <c r="H327" s="200">
        <v>4590</v>
      </c>
      <c r="I327" s="105" t="s">
        <v>127</v>
      </c>
      <c r="J327" s="112"/>
      <c r="K327" s="102"/>
      <c r="L327" s="112">
        <v>43056</v>
      </c>
      <c r="M327" s="114" t="s">
        <v>347</v>
      </c>
      <c r="N327" s="60"/>
      <c r="O327" s="60"/>
      <c r="P327" s="60"/>
      <c r="Q327" s="60"/>
      <c r="R327" s="112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</row>
    <row r="328" spans="1:114" s="61" customFormat="1" ht="36.75" customHeight="1">
      <c r="A328" s="88">
        <v>10</v>
      </c>
      <c r="B328" s="88"/>
      <c r="C328" s="90" t="s">
        <v>651</v>
      </c>
      <c r="D328" s="86" t="s">
        <v>1826</v>
      </c>
      <c r="E328" s="90" t="s">
        <v>764</v>
      </c>
      <c r="F328" s="90" t="s">
        <v>652</v>
      </c>
      <c r="G328" s="216" t="s">
        <v>2118</v>
      </c>
      <c r="H328" s="201">
        <v>5200</v>
      </c>
      <c r="I328" s="105" t="s">
        <v>127</v>
      </c>
      <c r="J328" s="112"/>
      <c r="K328" s="88"/>
      <c r="L328" s="115">
        <v>43112</v>
      </c>
      <c r="M328" s="212" t="s">
        <v>2119</v>
      </c>
      <c r="N328" s="60"/>
      <c r="O328" s="60"/>
      <c r="P328" s="60"/>
      <c r="Q328" s="60"/>
      <c r="R328" s="115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</row>
    <row r="329" spans="1:114" s="61" customFormat="1" ht="42" customHeight="1">
      <c r="A329" s="88">
        <v>11</v>
      </c>
      <c r="B329" s="88"/>
      <c r="C329" s="101" t="s">
        <v>653</v>
      </c>
      <c r="D329" s="101" t="s">
        <v>1826</v>
      </c>
      <c r="E329" s="101" t="s">
        <v>765</v>
      </c>
      <c r="F329" s="101" t="s">
        <v>654</v>
      </c>
      <c r="G329" s="101" t="s">
        <v>2120</v>
      </c>
      <c r="H329" s="200">
        <v>6660</v>
      </c>
      <c r="I329" s="105" t="s">
        <v>127</v>
      </c>
      <c r="J329" s="112"/>
      <c r="K329" s="101"/>
      <c r="L329" s="97" t="s">
        <v>655</v>
      </c>
      <c r="M329" s="212" t="s">
        <v>2119</v>
      </c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</row>
    <row r="330" spans="1:114" s="61" customFormat="1" ht="38.25" customHeight="1">
      <c r="A330" s="88">
        <v>12</v>
      </c>
      <c r="B330" s="88"/>
      <c r="C330" s="109" t="s">
        <v>656</v>
      </c>
      <c r="D330" s="110" t="s">
        <v>1826</v>
      </c>
      <c r="E330" s="110" t="s">
        <v>766</v>
      </c>
      <c r="F330" s="110" t="s">
        <v>657</v>
      </c>
      <c r="G330" s="110" t="s">
        <v>2121</v>
      </c>
      <c r="H330" s="202">
        <v>6550</v>
      </c>
      <c r="I330" s="105" t="s">
        <v>133</v>
      </c>
      <c r="J330" s="112"/>
      <c r="K330" s="88"/>
      <c r="L330" s="97">
        <v>43556</v>
      </c>
      <c r="M330" s="212" t="s">
        <v>347</v>
      </c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</row>
    <row r="331" spans="1:114" s="61" customFormat="1" ht="27" customHeight="1">
      <c r="A331" s="88">
        <v>13</v>
      </c>
      <c r="B331" s="88"/>
      <c r="C331" s="91" t="s">
        <v>658</v>
      </c>
      <c r="D331" s="86" t="s">
        <v>1827</v>
      </c>
      <c r="E331" s="91" t="s">
        <v>767</v>
      </c>
      <c r="F331" s="91" t="s">
        <v>659</v>
      </c>
      <c r="G331" s="91" t="s">
        <v>2122</v>
      </c>
      <c r="H331" s="198">
        <v>9000</v>
      </c>
      <c r="I331" s="105" t="s">
        <v>133</v>
      </c>
      <c r="J331" s="112"/>
      <c r="K331" s="88"/>
      <c r="L331" s="89" t="s">
        <v>660</v>
      </c>
      <c r="M331" s="212" t="s">
        <v>347</v>
      </c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</row>
    <row r="332" spans="1:114" s="61" customFormat="1" ht="38.25" customHeight="1">
      <c r="A332" s="88">
        <v>14</v>
      </c>
      <c r="B332" s="88"/>
      <c r="C332" s="91" t="s">
        <v>661</v>
      </c>
      <c r="D332" s="86" t="s">
        <v>1827</v>
      </c>
      <c r="E332" s="91" t="s">
        <v>769</v>
      </c>
      <c r="F332" s="91" t="s">
        <v>662</v>
      </c>
      <c r="G332" s="91" t="s">
        <v>2123</v>
      </c>
      <c r="H332" s="198">
        <v>10700</v>
      </c>
      <c r="I332" s="105" t="s">
        <v>133</v>
      </c>
      <c r="J332" s="112"/>
      <c r="K332" s="88"/>
      <c r="L332" s="89" t="s">
        <v>663</v>
      </c>
      <c r="M332" s="212" t="s">
        <v>347</v>
      </c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</row>
    <row r="333" spans="1:114" s="61" customFormat="1" ht="37.5" customHeight="1">
      <c r="A333" s="88">
        <v>15</v>
      </c>
      <c r="B333" s="88"/>
      <c r="C333" s="91" t="s">
        <v>664</v>
      </c>
      <c r="D333" s="86" t="s">
        <v>1827</v>
      </c>
      <c r="E333" s="91" t="s">
        <v>770</v>
      </c>
      <c r="F333" s="91" t="s">
        <v>665</v>
      </c>
      <c r="G333" s="91" t="s">
        <v>2124</v>
      </c>
      <c r="H333" s="198">
        <v>886</v>
      </c>
      <c r="I333" s="105" t="s">
        <v>133</v>
      </c>
      <c r="J333" s="112"/>
      <c r="K333" s="88"/>
      <c r="L333" s="89">
        <v>43112</v>
      </c>
      <c r="M333" s="212" t="s">
        <v>347</v>
      </c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</row>
    <row r="334" spans="1:114" s="61" customFormat="1" ht="38.25" customHeight="1">
      <c r="A334" s="88">
        <v>16</v>
      </c>
      <c r="B334" s="88"/>
      <c r="C334" s="91" t="s">
        <v>666</v>
      </c>
      <c r="D334" s="86" t="s">
        <v>1828</v>
      </c>
      <c r="E334" s="91" t="s">
        <v>768</v>
      </c>
      <c r="F334" s="91" t="s">
        <v>667</v>
      </c>
      <c r="G334" s="91" t="s">
        <v>2125</v>
      </c>
      <c r="H334" s="198">
        <v>4200</v>
      </c>
      <c r="I334" s="105" t="s">
        <v>133</v>
      </c>
      <c r="J334" s="112"/>
      <c r="K334" s="88"/>
      <c r="L334" s="89">
        <v>43164</v>
      </c>
      <c r="M334" s="212" t="s">
        <v>347</v>
      </c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</row>
    <row r="335" spans="1:114" s="61" customFormat="1" ht="33.75" customHeight="1">
      <c r="A335" s="88">
        <v>17</v>
      </c>
      <c r="B335" s="88"/>
      <c r="C335" s="91" t="s">
        <v>668</v>
      </c>
      <c r="D335" s="86" t="s">
        <v>1828</v>
      </c>
      <c r="E335" s="91" t="s">
        <v>771</v>
      </c>
      <c r="F335" s="91" t="s">
        <v>669</v>
      </c>
      <c r="G335" s="91" t="s">
        <v>2126</v>
      </c>
      <c r="H335" s="198">
        <v>8657</v>
      </c>
      <c r="I335" s="105" t="s">
        <v>127</v>
      </c>
      <c r="J335" s="112"/>
      <c r="K335" s="88"/>
      <c r="L335" s="89" t="s">
        <v>455</v>
      </c>
      <c r="M335" s="212" t="s">
        <v>347</v>
      </c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</row>
    <row r="336" spans="1:114" s="61" customFormat="1" ht="37.5" customHeight="1">
      <c r="A336" s="88">
        <v>18</v>
      </c>
      <c r="B336" s="88"/>
      <c r="C336" s="91" t="s">
        <v>1819</v>
      </c>
      <c r="D336" s="86" t="s">
        <v>1820</v>
      </c>
      <c r="E336" s="91" t="s">
        <v>772</v>
      </c>
      <c r="F336" s="91" t="s">
        <v>670</v>
      </c>
      <c r="G336" s="91" t="s">
        <v>2127</v>
      </c>
      <c r="H336" s="198">
        <v>4225</v>
      </c>
      <c r="I336" s="105" t="s">
        <v>127</v>
      </c>
      <c r="J336" s="112"/>
      <c r="K336" s="88"/>
      <c r="L336" s="89">
        <v>43052</v>
      </c>
      <c r="M336" s="212" t="s">
        <v>347</v>
      </c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</row>
    <row r="337" spans="1:114" s="61" customFormat="1" ht="36.75" customHeight="1">
      <c r="A337" s="88">
        <v>19</v>
      </c>
      <c r="B337" s="88"/>
      <c r="C337" s="91" t="s">
        <v>671</v>
      </c>
      <c r="D337" s="86" t="s">
        <v>1829</v>
      </c>
      <c r="E337" s="91" t="s">
        <v>672</v>
      </c>
      <c r="F337" s="91" t="s">
        <v>673</v>
      </c>
      <c r="G337" s="91" t="s">
        <v>2128</v>
      </c>
      <c r="H337" s="198">
        <v>31100</v>
      </c>
      <c r="I337" s="105" t="s">
        <v>127</v>
      </c>
      <c r="J337" s="112"/>
      <c r="K337" s="88"/>
      <c r="L337" s="89">
        <v>43556</v>
      </c>
      <c r="M337" s="212" t="s">
        <v>347</v>
      </c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</row>
    <row r="338" spans="1:114" s="61" customFormat="1" ht="36" customHeight="1">
      <c r="A338" s="88">
        <v>20</v>
      </c>
      <c r="B338" s="88"/>
      <c r="C338" s="91" t="s">
        <v>671</v>
      </c>
      <c r="D338" s="86" t="s">
        <v>1829</v>
      </c>
      <c r="E338" s="91" t="s">
        <v>672</v>
      </c>
      <c r="F338" s="91" t="s">
        <v>2129</v>
      </c>
      <c r="G338" s="91" t="s">
        <v>2130</v>
      </c>
      <c r="H338" s="198">
        <v>26000</v>
      </c>
      <c r="I338" s="105" t="s">
        <v>127</v>
      </c>
      <c r="J338" s="112"/>
      <c r="K338" s="88"/>
      <c r="L338" s="89">
        <v>43556</v>
      </c>
      <c r="M338" s="212" t="s">
        <v>347</v>
      </c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</row>
    <row r="339" spans="1:114" s="61" customFormat="1" ht="28.5" customHeight="1">
      <c r="A339" s="88">
        <v>21</v>
      </c>
      <c r="B339" s="88"/>
      <c r="C339" s="90" t="s">
        <v>1830</v>
      </c>
      <c r="D339" s="86" t="s">
        <v>1818</v>
      </c>
      <c r="E339" s="90" t="s">
        <v>773</v>
      </c>
      <c r="F339" s="90" t="s">
        <v>674</v>
      </c>
      <c r="G339" s="90" t="s">
        <v>2131</v>
      </c>
      <c r="H339" s="203">
        <v>10200</v>
      </c>
      <c r="I339" s="105"/>
      <c r="J339" s="112"/>
      <c r="K339" s="88" t="s">
        <v>127</v>
      </c>
      <c r="L339" s="103" t="s">
        <v>452</v>
      </c>
      <c r="M339" s="213" t="s">
        <v>347</v>
      </c>
      <c r="N339" s="60"/>
      <c r="O339" s="60"/>
      <c r="P339" s="60"/>
      <c r="Q339" s="60"/>
      <c r="R339" s="103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</row>
    <row r="340" spans="1:114" s="61" customFormat="1" ht="36.75" customHeight="1">
      <c r="A340" s="88">
        <v>22</v>
      </c>
      <c r="B340" s="88"/>
      <c r="C340" s="5" t="s">
        <v>675</v>
      </c>
      <c r="D340" s="91" t="s">
        <v>1831</v>
      </c>
      <c r="E340" s="91" t="s">
        <v>774</v>
      </c>
      <c r="F340" s="91" t="s">
        <v>676</v>
      </c>
      <c r="G340" s="91" t="s">
        <v>2132</v>
      </c>
      <c r="H340" s="199">
        <v>3170</v>
      </c>
      <c r="I340" s="105" t="s">
        <v>127</v>
      </c>
      <c r="J340" s="112"/>
      <c r="K340" s="116"/>
      <c r="L340" s="137" t="s">
        <v>677</v>
      </c>
      <c r="M340" s="5" t="s">
        <v>347</v>
      </c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</row>
    <row r="341" spans="1:114" s="61" customFormat="1" ht="36.75" customHeight="1">
      <c r="A341" s="88">
        <v>23</v>
      </c>
      <c r="B341" s="88"/>
      <c r="C341" s="93" t="s">
        <v>678</v>
      </c>
      <c r="D341" s="86" t="s">
        <v>1832</v>
      </c>
      <c r="E341" s="93" t="s">
        <v>775</v>
      </c>
      <c r="F341" s="93" t="s">
        <v>679</v>
      </c>
      <c r="G341" s="93" t="s">
        <v>2133</v>
      </c>
      <c r="H341" s="204">
        <v>10000</v>
      </c>
      <c r="I341" s="105" t="s">
        <v>127</v>
      </c>
      <c r="J341" s="112"/>
      <c r="K341" s="88"/>
      <c r="L341" s="89" t="s">
        <v>680</v>
      </c>
      <c r="M341" s="212" t="s">
        <v>347</v>
      </c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</row>
    <row r="342" spans="1:114" s="61" customFormat="1" ht="30.75" customHeight="1">
      <c r="A342" s="88">
        <v>24</v>
      </c>
      <c r="B342" s="88"/>
      <c r="C342" s="91" t="s">
        <v>682</v>
      </c>
      <c r="D342" s="86" t="s">
        <v>1833</v>
      </c>
      <c r="E342" s="91" t="s">
        <v>777</v>
      </c>
      <c r="F342" s="91" t="s">
        <v>683</v>
      </c>
      <c r="G342" s="91" t="s">
        <v>2134</v>
      </c>
      <c r="H342" s="204">
        <v>15326</v>
      </c>
      <c r="I342" s="105" t="s">
        <v>133</v>
      </c>
      <c r="J342" s="112"/>
      <c r="K342" s="88"/>
      <c r="L342" s="89">
        <v>43416</v>
      </c>
      <c r="M342" s="212" t="s">
        <v>347</v>
      </c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</row>
    <row r="343" spans="1:114" s="61" customFormat="1" ht="30.75" customHeight="1">
      <c r="A343" s="88">
        <v>25</v>
      </c>
      <c r="B343" s="88"/>
      <c r="C343" s="91" t="s">
        <v>712</v>
      </c>
      <c r="D343" s="86" t="s">
        <v>1829</v>
      </c>
      <c r="E343" s="91" t="s">
        <v>1834</v>
      </c>
      <c r="F343" s="91" t="s">
        <v>1835</v>
      </c>
      <c r="G343" s="91" t="s">
        <v>2135</v>
      </c>
      <c r="H343" s="198">
        <v>39537</v>
      </c>
      <c r="I343" s="105" t="s">
        <v>127</v>
      </c>
      <c r="J343" s="112"/>
      <c r="K343" s="88"/>
      <c r="L343" s="89" t="s">
        <v>713</v>
      </c>
      <c r="M343" s="212" t="s">
        <v>608</v>
      </c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</row>
    <row r="344" spans="1:114" s="61" customFormat="1" ht="32.25" customHeight="1">
      <c r="A344" s="88">
        <v>26</v>
      </c>
      <c r="B344" s="88"/>
      <c r="C344" s="91" t="s">
        <v>1836</v>
      </c>
      <c r="D344" s="86" t="s">
        <v>1818</v>
      </c>
      <c r="E344" s="91" t="s">
        <v>1837</v>
      </c>
      <c r="F344" s="91" t="s">
        <v>1838</v>
      </c>
      <c r="G344" s="91" t="s">
        <v>2136</v>
      </c>
      <c r="H344" s="204">
        <v>8793</v>
      </c>
      <c r="I344" s="105" t="s">
        <v>127</v>
      </c>
      <c r="J344" s="112"/>
      <c r="K344" s="88"/>
      <c r="L344" s="89" t="s">
        <v>714</v>
      </c>
      <c r="M344" s="212" t="s">
        <v>608</v>
      </c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</row>
    <row r="345" spans="1:114" s="61" customFormat="1" ht="39" customHeight="1">
      <c r="A345" s="88">
        <v>27</v>
      </c>
      <c r="B345" s="88"/>
      <c r="C345" s="91" t="s">
        <v>678</v>
      </c>
      <c r="D345" s="86" t="s">
        <v>1832</v>
      </c>
      <c r="E345" s="91" t="s">
        <v>776</v>
      </c>
      <c r="F345" s="91" t="s">
        <v>681</v>
      </c>
      <c r="G345" s="91" t="s">
        <v>2137</v>
      </c>
      <c r="H345" s="204">
        <v>3250</v>
      </c>
      <c r="I345" s="105" t="s">
        <v>133</v>
      </c>
      <c r="J345" s="112"/>
      <c r="K345" s="88"/>
      <c r="L345" s="89" t="s">
        <v>680</v>
      </c>
      <c r="M345" s="212" t="s">
        <v>1270</v>
      </c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</row>
    <row r="346" spans="1:114" s="61" customFormat="1" ht="39" customHeight="1">
      <c r="A346" s="88">
        <v>28</v>
      </c>
      <c r="B346" s="88"/>
      <c r="C346" s="91" t="s">
        <v>684</v>
      </c>
      <c r="D346" s="86" t="s">
        <v>1827</v>
      </c>
      <c r="E346" s="91" t="s">
        <v>778</v>
      </c>
      <c r="F346" s="91" t="s">
        <v>685</v>
      </c>
      <c r="G346" s="91" t="s">
        <v>2138</v>
      </c>
      <c r="H346" s="204">
        <v>136518</v>
      </c>
      <c r="I346" s="105" t="s">
        <v>127</v>
      </c>
      <c r="J346" s="112"/>
      <c r="K346" s="88"/>
      <c r="L346" s="89" t="s">
        <v>607</v>
      </c>
      <c r="M346" s="212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</row>
    <row r="347" spans="1:114" s="61" customFormat="1" ht="39" customHeight="1">
      <c r="A347" s="88">
        <v>29</v>
      </c>
      <c r="B347" s="88"/>
      <c r="C347" s="90" t="s">
        <v>684</v>
      </c>
      <c r="D347" s="86" t="s">
        <v>1827</v>
      </c>
      <c r="E347" s="90" t="s">
        <v>778</v>
      </c>
      <c r="F347" s="90" t="s">
        <v>686</v>
      </c>
      <c r="G347" s="90" t="s">
        <v>2139</v>
      </c>
      <c r="H347" s="198">
        <v>6826</v>
      </c>
      <c r="I347" s="105" t="s">
        <v>127</v>
      </c>
      <c r="J347" s="112"/>
      <c r="K347" s="88"/>
      <c r="L347" s="89" t="s">
        <v>607</v>
      </c>
      <c r="M347" s="212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</row>
    <row r="348" spans="1:114" s="61" customFormat="1" ht="30" customHeight="1">
      <c r="A348" s="88">
        <v>30</v>
      </c>
      <c r="B348" s="88"/>
      <c r="C348" s="91" t="s">
        <v>668</v>
      </c>
      <c r="D348" s="86" t="s">
        <v>1828</v>
      </c>
      <c r="E348" s="91" t="s">
        <v>694</v>
      </c>
      <c r="F348" s="91" t="s">
        <v>695</v>
      </c>
      <c r="G348" s="91" t="s">
        <v>2140</v>
      </c>
      <c r="H348" s="204">
        <v>173133</v>
      </c>
      <c r="I348" s="105" t="s">
        <v>127</v>
      </c>
      <c r="J348" s="112"/>
      <c r="K348" s="88"/>
      <c r="L348" s="89" t="s">
        <v>2141</v>
      </c>
      <c r="M348" s="212" t="s">
        <v>2142</v>
      </c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</row>
    <row r="349" spans="1:114" s="61" customFormat="1" ht="35.25" customHeight="1">
      <c r="A349" s="88">
        <v>31</v>
      </c>
      <c r="B349" s="88"/>
      <c r="C349" s="91" t="s">
        <v>712</v>
      </c>
      <c r="D349" s="86" t="s">
        <v>1829</v>
      </c>
      <c r="E349" s="91" t="s">
        <v>1834</v>
      </c>
      <c r="F349" s="91" t="s">
        <v>1839</v>
      </c>
      <c r="G349" s="91" t="s">
        <v>2143</v>
      </c>
      <c r="H349" s="204">
        <v>1562900</v>
      </c>
      <c r="I349" s="105" t="s">
        <v>127</v>
      </c>
      <c r="J349" s="112"/>
      <c r="K349" s="88"/>
      <c r="L349" s="89" t="s">
        <v>713</v>
      </c>
      <c r="M349" s="212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</row>
    <row r="350" spans="1:114" s="61" customFormat="1" ht="28.5" customHeight="1">
      <c r="A350" s="88">
        <v>32</v>
      </c>
      <c r="B350" s="88"/>
      <c r="C350" s="91" t="s">
        <v>1836</v>
      </c>
      <c r="D350" s="86" t="s">
        <v>1818</v>
      </c>
      <c r="E350" s="91" t="s">
        <v>2144</v>
      </c>
      <c r="F350" s="91" t="s">
        <v>1840</v>
      </c>
      <c r="G350" s="91" t="s">
        <v>2145</v>
      </c>
      <c r="H350" s="198">
        <v>175872</v>
      </c>
      <c r="I350" s="105" t="s">
        <v>127</v>
      </c>
      <c r="J350" s="112"/>
      <c r="K350" s="88"/>
      <c r="L350" s="89" t="s">
        <v>714</v>
      </c>
      <c r="M350" s="212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</row>
    <row r="351" spans="1:114" s="61" customFormat="1" ht="34.5" customHeight="1">
      <c r="A351" s="88">
        <v>33</v>
      </c>
      <c r="B351" s="88"/>
      <c r="C351" s="91" t="s">
        <v>843</v>
      </c>
      <c r="D351" s="86" t="s">
        <v>1841</v>
      </c>
      <c r="E351" s="91" t="s">
        <v>876</v>
      </c>
      <c r="F351" s="91" t="s">
        <v>877</v>
      </c>
      <c r="G351" s="91">
        <v>44022</v>
      </c>
      <c r="H351" s="204">
        <v>23010</v>
      </c>
      <c r="I351" s="105" t="s">
        <v>127</v>
      </c>
      <c r="J351" s="112"/>
      <c r="K351" s="88"/>
      <c r="L351" s="89">
        <v>44022</v>
      </c>
      <c r="M351" s="212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</row>
    <row r="352" spans="1:114" s="61" customFormat="1" ht="32.25" customHeight="1">
      <c r="A352" s="88">
        <v>34</v>
      </c>
      <c r="B352" s="88"/>
      <c r="C352" s="91" t="s">
        <v>881</v>
      </c>
      <c r="D352" s="86" t="s">
        <v>1817</v>
      </c>
      <c r="E352" s="91" t="s">
        <v>2146</v>
      </c>
      <c r="F352" s="91" t="s">
        <v>882</v>
      </c>
      <c r="G352" s="91">
        <v>44067</v>
      </c>
      <c r="H352" s="204">
        <v>43952</v>
      </c>
      <c r="I352" s="105" t="s">
        <v>127</v>
      </c>
      <c r="J352" s="112"/>
      <c r="K352" s="88"/>
      <c r="L352" s="89">
        <v>44067</v>
      </c>
      <c r="M352" s="212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</row>
    <row r="353" spans="1:114" s="61" customFormat="1" ht="35.25" customHeight="1">
      <c r="A353" s="88">
        <v>35</v>
      </c>
      <c r="B353" s="88"/>
      <c r="C353" s="91" t="s">
        <v>881</v>
      </c>
      <c r="D353" s="86" t="s">
        <v>1817</v>
      </c>
      <c r="E353" s="91" t="s">
        <v>2147</v>
      </c>
      <c r="F353" s="91" t="s">
        <v>883</v>
      </c>
      <c r="G353" s="91">
        <v>44067</v>
      </c>
      <c r="H353" s="198">
        <v>135909</v>
      </c>
      <c r="I353" s="105" t="s">
        <v>127</v>
      </c>
      <c r="J353" s="112"/>
      <c r="K353" s="88"/>
      <c r="L353" s="89">
        <v>44067</v>
      </c>
      <c r="M353" s="212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</row>
    <row r="354" spans="1:114" s="61" customFormat="1" ht="35.25" customHeight="1">
      <c r="A354" s="88">
        <v>36</v>
      </c>
      <c r="B354" s="88"/>
      <c r="C354" s="91" t="s">
        <v>1836</v>
      </c>
      <c r="D354" s="86" t="s">
        <v>1818</v>
      </c>
      <c r="E354" s="91" t="s">
        <v>2148</v>
      </c>
      <c r="F354" s="91" t="s">
        <v>884</v>
      </c>
      <c r="G354" s="91">
        <v>44067</v>
      </c>
      <c r="H354" s="198">
        <v>800000</v>
      </c>
      <c r="I354" s="105" t="s">
        <v>127</v>
      </c>
      <c r="J354" s="112"/>
      <c r="K354" s="88"/>
      <c r="L354" s="89">
        <v>44067</v>
      </c>
      <c r="M354" s="212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</row>
    <row r="355" spans="1:114" s="61" customFormat="1" ht="28.5" customHeight="1">
      <c r="A355" s="88">
        <v>37</v>
      </c>
      <c r="B355" s="88"/>
      <c r="C355" s="91" t="s">
        <v>1836</v>
      </c>
      <c r="D355" s="86" t="s">
        <v>1818</v>
      </c>
      <c r="E355" s="91" t="s">
        <v>2148</v>
      </c>
      <c r="F355" s="91" t="s">
        <v>885</v>
      </c>
      <c r="G355" s="91">
        <v>44067</v>
      </c>
      <c r="H355" s="204">
        <v>18000</v>
      </c>
      <c r="I355" s="105" t="s">
        <v>127</v>
      </c>
      <c r="J355" s="112"/>
      <c r="K355" s="88"/>
      <c r="L355" s="89">
        <v>44067</v>
      </c>
      <c r="M355" s="212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</row>
    <row r="356" spans="1:114" s="61" customFormat="1" ht="28.5" customHeight="1">
      <c r="A356" s="88">
        <v>38</v>
      </c>
      <c r="B356" s="88"/>
      <c r="C356" s="91" t="s">
        <v>1842</v>
      </c>
      <c r="D356" s="86" t="s">
        <v>1843</v>
      </c>
      <c r="E356" s="91" t="s">
        <v>2149</v>
      </c>
      <c r="F356" s="91" t="s">
        <v>889</v>
      </c>
      <c r="G356" s="91">
        <v>44067</v>
      </c>
      <c r="H356" s="204">
        <v>67710</v>
      </c>
      <c r="I356" s="105" t="s">
        <v>127</v>
      </c>
      <c r="J356" s="112"/>
      <c r="K356" s="88"/>
      <c r="L356" s="89">
        <v>44067</v>
      </c>
      <c r="M356" s="212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</row>
    <row r="357" spans="1:114" s="61" customFormat="1" ht="28.5" customHeight="1">
      <c r="A357" s="88">
        <v>39</v>
      </c>
      <c r="B357" s="88"/>
      <c r="C357" s="91" t="s">
        <v>890</v>
      </c>
      <c r="D357" s="86" t="s">
        <v>1828</v>
      </c>
      <c r="E357" s="91" t="s">
        <v>2150</v>
      </c>
      <c r="F357" s="91" t="s">
        <v>891</v>
      </c>
      <c r="G357" s="91">
        <v>44067</v>
      </c>
      <c r="H357" s="204">
        <v>1057</v>
      </c>
      <c r="I357" s="105" t="s">
        <v>127</v>
      </c>
      <c r="J357" s="112"/>
      <c r="K357" s="88"/>
      <c r="L357" s="89">
        <v>44067</v>
      </c>
      <c r="M357" s="212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</row>
    <row r="358" spans="1:114" s="61" customFormat="1" ht="28.5" customHeight="1">
      <c r="A358" s="88">
        <v>40</v>
      </c>
      <c r="B358" s="88"/>
      <c r="C358" s="91" t="s">
        <v>658</v>
      </c>
      <c r="D358" s="86" t="s">
        <v>1827</v>
      </c>
      <c r="E358" s="91" t="s">
        <v>2151</v>
      </c>
      <c r="F358" s="91" t="s">
        <v>967</v>
      </c>
      <c r="G358" s="91">
        <v>44284</v>
      </c>
      <c r="H358" s="204">
        <v>400</v>
      </c>
      <c r="I358" s="105" t="s">
        <v>127</v>
      </c>
      <c r="J358" s="112"/>
      <c r="K358" s="88"/>
      <c r="L358" s="89">
        <v>44284</v>
      </c>
      <c r="M358" s="212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</row>
    <row r="359" spans="1:114" s="61" customFormat="1" ht="28.5" customHeight="1">
      <c r="A359" s="88">
        <v>41</v>
      </c>
      <c r="B359" s="88"/>
      <c r="C359" s="91" t="s">
        <v>988</v>
      </c>
      <c r="D359" s="86" t="s">
        <v>1844</v>
      </c>
      <c r="E359" s="91" t="s">
        <v>989</v>
      </c>
      <c r="F359" s="91" t="s">
        <v>1845</v>
      </c>
      <c r="G359" s="91">
        <v>44369</v>
      </c>
      <c r="H359" s="204">
        <v>2124402</v>
      </c>
      <c r="I359" s="105" t="s">
        <v>127</v>
      </c>
      <c r="J359" s="112"/>
      <c r="K359" s="88"/>
      <c r="L359" s="89">
        <v>44369</v>
      </c>
      <c r="M359" s="212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</row>
    <row r="360" spans="1:114" s="61" customFormat="1" ht="28.5" customHeight="1">
      <c r="A360" s="88">
        <v>42</v>
      </c>
      <c r="B360" s="88"/>
      <c r="C360" s="91" t="s">
        <v>1846</v>
      </c>
      <c r="D360" s="86" t="s">
        <v>1829</v>
      </c>
      <c r="E360" s="91" t="s">
        <v>2152</v>
      </c>
      <c r="F360" s="91" t="s">
        <v>1847</v>
      </c>
      <c r="G360" s="91">
        <v>44403</v>
      </c>
      <c r="H360" s="204">
        <v>1210</v>
      </c>
      <c r="I360" s="105" t="s">
        <v>127</v>
      </c>
      <c r="J360" s="112"/>
      <c r="K360" s="88"/>
      <c r="L360" s="89">
        <v>44403</v>
      </c>
      <c r="M360" s="212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</row>
    <row r="361" spans="1:114" s="61" customFormat="1" ht="28.5" customHeight="1">
      <c r="A361" s="88">
        <v>43</v>
      </c>
      <c r="B361" s="88"/>
      <c r="C361" s="91" t="s">
        <v>1089</v>
      </c>
      <c r="D361" s="86" t="s">
        <v>1831</v>
      </c>
      <c r="E361" s="91" t="s">
        <v>2148</v>
      </c>
      <c r="F361" s="91" t="s">
        <v>1848</v>
      </c>
      <c r="G361" s="91" t="s">
        <v>2153</v>
      </c>
      <c r="H361" s="204">
        <v>701605</v>
      </c>
      <c r="I361" s="105" t="s">
        <v>127</v>
      </c>
      <c r="J361" s="112"/>
      <c r="K361" s="88"/>
      <c r="L361" s="89" t="s">
        <v>2154</v>
      </c>
      <c r="M361" s="212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</row>
    <row r="362" spans="1:114" s="61" customFormat="1" ht="28.5" customHeight="1">
      <c r="A362" s="88">
        <v>44</v>
      </c>
      <c r="B362" s="88"/>
      <c r="C362" s="91" t="s">
        <v>1089</v>
      </c>
      <c r="D362" s="86" t="s">
        <v>1831</v>
      </c>
      <c r="E362" s="91" t="s">
        <v>2155</v>
      </c>
      <c r="F362" s="91" t="s">
        <v>1090</v>
      </c>
      <c r="G362" s="91" t="s">
        <v>2156</v>
      </c>
      <c r="H362" s="204">
        <v>89575</v>
      </c>
      <c r="I362" s="105" t="s">
        <v>127</v>
      </c>
      <c r="J362" s="112"/>
      <c r="K362" s="88"/>
      <c r="L362" s="89" t="s">
        <v>2154</v>
      </c>
      <c r="M362" s="212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</row>
    <row r="363" spans="1:114" s="61" customFormat="1" ht="28.5" customHeight="1">
      <c r="A363" s="88">
        <v>45</v>
      </c>
      <c r="B363" s="88"/>
      <c r="C363" s="91" t="s">
        <v>1089</v>
      </c>
      <c r="D363" s="86" t="s">
        <v>1831</v>
      </c>
      <c r="E363" s="91" t="s">
        <v>2157</v>
      </c>
      <c r="F363" s="91" t="s">
        <v>1091</v>
      </c>
      <c r="G363" s="91" t="s">
        <v>2158</v>
      </c>
      <c r="H363" s="204">
        <v>45378</v>
      </c>
      <c r="I363" s="105" t="s">
        <v>127</v>
      </c>
      <c r="J363" s="112"/>
      <c r="K363" s="88"/>
      <c r="L363" s="89" t="s">
        <v>2154</v>
      </c>
      <c r="M363" s="212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</row>
    <row r="364" spans="1:114" s="61" customFormat="1" ht="28.5" customHeight="1">
      <c r="A364" s="88">
        <v>46</v>
      </c>
      <c r="B364" s="88"/>
      <c r="C364" s="91" t="s">
        <v>1089</v>
      </c>
      <c r="D364" s="86" t="s">
        <v>1831</v>
      </c>
      <c r="E364" s="91" t="s">
        <v>2157</v>
      </c>
      <c r="F364" s="91" t="s">
        <v>1092</v>
      </c>
      <c r="G364" s="91" t="s">
        <v>2159</v>
      </c>
      <c r="H364" s="204">
        <v>161236</v>
      </c>
      <c r="I364" s="105" t="s">
        <v>127</v>
      </c>
      <c r="J364" s="112"/>
      <c r="K364" s="88"/>
      <c r="L364" s="89" t="s">
        <v>2154</v>
      </c>
      <c r="M364" s="212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</row>
    <row r="365" spans="1:114" s="61" customFormat="1" ht="28.5" customHeight="1">
      <c r="A365" s="88">
        <v>47</v>
      </c>
      <c r="B365" s="88"/>
      <c r="C365" s="91" t="s">
        <v>1089</v>
      </c>
      <c r="D365" s="86" t="s">
        <v>1831</v>
      </c>
      <c r="E365" s="91" t="s">
        <v>2157</v>
      </c>
      <c r="F365" s="91" t="s">
        <v>1093</v>
      </c>
      <c r="G365" s="91" t="s">
        <v>2160</v>
      </c>
      <c r="H365" s="204">
        <v>23117</v>
      </c>
      <c r="I365" s="105" t="s">
        <v>127</v>
      </c>
      <c r="J365" s="112"/>
      <c r="K365" s="88"/>
      <c r="L365" s="89" t="s">
        <v>2154</v>
      </c>
      <c r="M365" s="212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</row>
    <row r="366" spans="1:114" s="61" customFormat="1" ht="28.5" customHeight="1">
      <c r="A366" s="88">
        <v>48</v>
      </c>
      <c r="B366" s="88"/>
      <c r="C366" s="91" t="s">
        <v>1753</v>
      </c>
      <c r="D366" s="86" t="s">
        <v>1849</v>
      </c>
      <c r="E366" s="91" t="s">
        <v>1707</v>
      </c>
      <c r="F366" s="91" t="s">
        <v>1708</v>
      </c>
      <c r="G366" s="91" t="s">
        <v>2161</v>
      </c>
      <c r="H366" s="204">
        <v>25000</v>
      </c>
      <c r="I366" s="105" t="s">
        <v>127</v>
      </c>
      <c r="J366" s="112"/>
      <c r="K366" s="88"/>
      <c r="L366" s="89">
        <v>44720</v>
      </c>
      <c r="M366" s="212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</row>
    <row r="367" spans="1:114" s="61" customFormat="1" ht="28.5" customHeight="1">
      <c r="A367" s="88">
        <v>49</v>
      </c>
      <c r="B367" s="88"/>
      <c r="C367" s="91" t="s">
        <v>1850</v>
      </c>
      <c r="D367" s="86" t="s">
        <v>1851</v>
      </c>
      <c r="E367" s="91" t="s">
        <v>2162</v>
      </c>
      <c r="F367" s="91" t="s">
        <v>1709</v>
      </c>
      <c r="G367" s="91" t="s">
        <v>2163</v>
      </c>
      <c r="H367" s="204">
        <v>117600</v>
      </c>
      <c r="I367" s="105" t="s">
        <v>127</v>
      </c>
      <c r="J367" s="112"/>
      <c r="K367" s="88"/>
      <c r="L367" s="89">
        <v>44749</v>
      </c>
      <c r="M367" s="212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</row>
    <row r="368" spans="1:114" s="61" customFormat="1" ht="28.5" customHeight="1">
      <c r="A368" s="88">
        <v>50</v>
      </c>
      <c r="B368" s="88"/>
      <c r="C368" s="91" t="s">
        <v>1850</v>
      </c>
      <c r="D368" s="86" t="s">
        <v>1851</v>
      </c>
      <c r="E368" s="91" t="s">
        <v>2162</v>
      </c>
      <c r="F368" s="91" t="s">
        <v>1710</v>
      </c>
      <c r="G368" s="91" t="s">
        <v>2164</v>
      </c>
      <c r="H368" s="204">
        <v>149000</v>
      </c>
      <c r="I368" s="105" t="s">
        <v>127</v>
      </c>
      <c r="J368" s="112"/>
      <c r="K368" s="88"/>
      <c r="L368" s="89">
        <v>44749</v>
      </c>
      <c r="M368" s="212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</row>
    <row r="369" spans="1:114" s="61" customFormat="1" ht="28.5" customHeight="1">
      <c r="A369" s="88">
        <v>51</v>
      </c>
      <c r="B369" s="88"/>
      <c r="C369" s="91" t="s">
        <v>1753</v>
      </c>
      <c r="D369" s="86" t="s">
        <v>1849</v>
      </c>
      <c r="E369" s="91" t="s">
        <v>1747</v>
      </c>
      <c r="F369" s="91" t="s">
        <v>1748</v>
      </c>
      <c r="G369" s="91" t="s">
        <v>2165</v>
      </c>
      <c r="H369" s="204">
        <v>2547</v>
      </c>
      <c r="I369" s="105" t="s">
        <v>127</v>
      </c>
      <c r="J369" s="112"/>
      <c r="K369" s="88"/>
      <c r="L369" s="89">
        <v>44966</v>
      </c>
      <c r="M369" s="212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</row>
    <row r="370" spans="1:114" s="61" customFormat="1" ht="28.5" customHeight="1">
      <c r="A370" s="88">
        <v>52</v>
      </c>
      <c r="B370" s="88"/>
      <c r="C370" s="91" t="s">
        <v>1756</v>
      </c>
      <c r="D370" s="86" t="s">
        <v>1827</v>
      </c>
      <c r="E370" s="91" t="s">
        <v>1775</v>
      </c>
      <c r="F370" s="91" t="s">
        <v>1776</v>
      </c>
      <c r="G370" s="91" t="s">
        <v>2166</v>
      </c>
      <c r="H370" s="204">
        <v>1450</v>
      </c>
      <c r="I370" s="105" t="s">
        <v>127</v>
      </c>
      <c r="J370" s="112"/>
      <c r="K370" s="88"/>
      <c r="L370" s="89">
        <v>44991</v>
      </c>
      <c r="M370" s="212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</row>
    <row r="371" spans="1:114" s="61" customFormat="1" ht="28.5" customHeight="1">
      <c r="A371" s="88">
        <v>53</v>
      </c>
      <c r="B371" s="88"/>
      <c r="C371" s="91" t="s">
        <v>1852</v>
      </c>
      <c r="D371" s="86" t="s">
        <v>1841</v>
      </c>
      <c r="E371" s="91" t="s">
        <v>1720</v>
      </c>
      <c r="F371" s="91" t="s">
        <v>1721</v>
      </c>
      <c r="G371" s="91" t="s">
        <v>2167</v>
      </c>
      <c r="H371" s="204">
        <v>35650</v>
      </c>
      <c r="I371" s="105" t="s">
        <v>127</v>
      </c>
      <c r="J371" s="112"/>
      <c r="K371" s="88"/>
      <c r="L371" s="89">
        <v>44753</v>
      </c>
      <c r="M371" s="212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</row>
    <row r="372" spans="1:114" s="61" customFormat="1" ht="28.5" customHeight="1">
      <c r="A372" s="88">
        <v>54</v>
      </c>
      <c r="B372" s="88"/>
      <c r="C372" s="91" t="s">
        <v>1753</v>
      </c>
      <c r="D372" s="86" t="s">
        <v>1849</v>
      </c>
      <c r="E372" s="91" t="s">
        <v>1747</v>
      </c>
      <c r="F372" s="91" t="s">
        <v>1754</v>
      </c>
      <c r="G372" s="91" t="s">
        <v>2168</v>
      </c>
      <c r="H372" s="204">
        <v>50600</v>
      </c>
      <c r="I372" s="105" t="s">
        <v>133</v>
      </c>
      <c r="J372" s="112"/>
      <c r="K372" s="88"/>
      <c r="L372" s="89" t="s">
        <v>1755</v>
      </c>
      <c r="M372" s="212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</row>
    <row r="373" spans="1:114" s="61" customFormat="1" ht="35.25" customHeight="1">
      <c r="A373" s="88">
        <v>55</v>
      </c>
      <c r="B373" s="88"/>
      <c r="C373" s="91" t="s">
        <v>1756</v>
      </c>
      <c r="D373" s="86" t="s">
        <v>1827</v>
      </c>
      <c r="E373" s="91" t="s">
        <v>1853</v>
      </c>
      <c r="F373" s="91" t="s">
        <v>1854</v>
      </c>
      <c r="G373" s="91" t="s">
        <v>2169</v>
      </c>
      <c r="H373" s="204">
        <v>200</v>
      </c>
      <c r="I373" s="105" t="s">
        <v>133</v>
      </c>
      <c r="J373" s="112"/>
      <c r="K373" s="88"/>
      <c r="L373" s="89" t="s">
        <v>1755</v>
      </c>
      <c r="M373" s="212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</row>
    <row r="374" spans="1:114" s="61" customFormat="1" ht="28.5" customHeight="1">
      <c r="A374" s="88">
        <v>56</v>
      </c>
      <c r="B374" s="88"/>
      <c r="C374" s="91" t="s">
        <v>1296</v>
      </c>
      <c r="D374" s="86" t="s">
        <v>1855</v>
      </c>
      <c r="E374" s="91" t="s">
        <v>360</v>
      </c>
      <c r="F374" s="91" t="s">
        <v>1297</v>
      </c>
      <c r="G374" s="91" t="s">
        <v>2170</v>
      </c>
      <c r="H374" s="204">
        <v>500</v>
      </c>
      <c r="I374" s="105" t="s">
        <v>127</v>
      </c>
      <c r="J374" s="112"/>
      <c r="K374" s="88"/>
      <c r="L374" s="89">
        <v>45077</v>
      </c>
      <c r="M374" s="212" t="s">
        <v>1270</v>
      </c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</row>
    <row r="375" spans="1:114" s="61" customFormat="1" ht="28.5" customHeight="1">
      <c r="A375" s="88">
        <v>57</v>
      </c>
      <c r="B375" s="88"/>
      <c r="C375" s="91" t="s">
        <v>1298</v>
      </c>
      <c r="D375" s="86" t="s">
        <v>1856</v>
      </c>
      <c r="E375" s="91" t="s">
        <v>1299</v>
      </c>
      <c r="F375" s="91" t="s">
        <v>1300</v>
      </c>
      <c r="G375" s="91" t="s">
        <v>2171</v>
      </c>
      <c r="H375" s="204">
        <v>5200</v>
      </c>
      <c r="I375" s="105" t="s">
        <v>127</v>
      </c>
      <c r="J375" s="112"/>
      <c r="K375" s="88"/>
      <c r="L375" s="89"/>
      <c r="M375" s="212" t="s">
        <v>1270</v>
      </c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</row>
    <row r="376" spans="1:114" s="61" customFormat="1" ht="28.5" customHeight="1">
      <c r="A376" s="88">
        <v>58</v>
      </c>
      <c r="B376" s="88"/>
      <c r="C376" s="91" t="s">
        <v>1301</v>
      </c>
      <c r="D376" s="86" t="s">
        <v>1856</v>
      </c>
      <c r="E376" s="91" t="s">
        <v>943</v>
      </c>
      <c r="F376" s="91" t="s">
        <v>1302</v>
      </c>
      <c r="G376" s="91" t="s">
        <v>2172</v>
      </c>
      <c r="H376" s="204">
        <v>87934</v>
      </c>
      <c r="I376" s="105" t="s">
        <v>127</v>
      </c>
      <c r="J376" s="112"/>
      <c r="K376" s="88"/>
      <c r="L376" s="89">
        <v>43307</v>
      </c>
      <c r="M376" s="212" t="s">
        <v>1270</v>
      </c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</row>
    <row r="377" spans="1:114" s="61" customFormat="1" ht="28.5" customHeight="1">
      <c r="A377" s="88">
        <v>59</v>
      </c>
      <c r="B377" s="88"/>
      <c r="C377" s="91" t="s">
        <v>1296</v>
      </c>
      <c r="D377" s="86" t="s">
        <v>1855</v>
      </c>
      <c r="E377" s="91" t="s">
        <v>1303</v>
      </c>
      <c r="F377" s="91" t="s">
        <v>1304</v>
      </c>
      <c r="G377" s="91" t="s">
        <v>2173</v>
      </c>
      <c r="H377" s="204">
        <v>510</v>
      </c>
      <c r="I377" s="105" t="s">
        <v>127</v>
      </c>
      <c r="J377" s="112"/>
      <c r="K377" s="88"/>
      <c r="L377" s="89">
        <v>45077</v>
      </c>
      <c r="M377" s="212" t="s">
        <v>1270</v>
      </c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</row>
    <row r="378" spans="1:114" s="61" customFormat="1" ht="28.5" customHeight="1">
      <c r="A378" s="88">
        <v>60</v>
      </c>
      <c r="B378" s="88"/>
      <c r="C378" s="91" t="s">
        <v>1296</v>
      </c>
      <c r="D378" s="86" t="s">
        <v>1855</v>
      </c>
      <c r="E378" s="91" t="s">
        <v>1305</v>
      </c>
      <c r="F378" s="91" t="s">
        <v>1306</v>
      </c>
      <c r="G378" s="91" t="s">
        <v>2174</v>
      </c>
      <c r="H378" s="204">
        <v>600</v>
      </c>
      <c r="I378" s="105" t="s">
        <v>127</v>
      </c>
      <c r="J378" s="112"/>
      <c r="K378" s="88"/>
      <c r="L378" s="89">
        <v>45077</v>
      </c>
      <c r="M378" s="212" t="s">
        <v>1270</v>
      </c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</row>
    <row r="379" spans="1:114" s="61" customFormat="1" ht="28.5" customHeight="1">
      <c r="A379" s="88">
        <v>61</v>
      </c>
      <c r="B379" s="88"/>
      <c r="C379" s="91" t="s">
        <v>1307</v>
      </c>
      <c r="D379" s="86" t="s">
        <v>1858</v>
      </c>
      <c r="E379" s="91" t="s">
        <v>1308</v>
      </c>
      <c r="F379" s="91" t="s">
        <v>1309</v>
      </c>
      <c r="G379" s="91" t="s">
        <v>2175</v>
      </c>
      <c r="H379" s="204">
        <v>18000</v>
      </c>
      <c r="I379" s="105" t="s">
        <v>127</v>
      </c>
      <c r="J379" s="112"/>
      <c r="K379" s="88"/>
      <c r="L379" s="89">
        <v>43210</v>
      </c>
      <c r="M379" s="212" t="s">
        <v>1270</v>
      </c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</row>
    <row r="380" spans="1:114" s="61" customFormat="1" ht="28.5" customHeight="1">
      <c r="A380" s="88">
        <v>62</v>
      </c>
      <c r="B380" s="88"/>
      <c r="C380" s="91" t="s">
        <v>806</v>
      </c>
      <c r="D380" s="86" t="s">
        <v>1859</v>
      </c>
      <c r="E380" s="91" t="s">
        <v>1310</v>
      </c>
      <c r="F380" s="91" t="s">
        <v>707</v>
      </c>
      <c r="G380" s="91">
        <v>43742</v>
      </c>
      <c r="H380" s="204">
        <v>10200</v>
      </c>
      <c r="I380" s="105" t="s">
        <v>127</v>
      </c>
      <c r="J380" s="112"/>
      <c r="K380" s="88"/>
      <c r="L380" s="89">
        <v>45252</v>
      </c>
      <c r="M380" s="212" t="s">
        <v>1270</v>
      </c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</row>
    <row r="381" spans="1:114" s="61" customFormat="1" ht="28.5" customHeight="1">
      <c r="A381" s="88">
        <v>63</v>
      </c>
      <c r="B381" s="88"/>
      <c r="C381" s="91" t="s">
        <v>807</v>
      </c>
      <c r="D381" s="86" t="s">
        <v>1857</v>
      </c>
      <c r="E381" s="91" t="s">
        <v>2176</v>
      </c>
      <c r="F381" s="91" t="s">
        <v>2177</v>
      </c>
      <c r="G381" s="91">
        <v>43742</v>
      </c>
      <c r="H381" s="204">
        <v>10000</v>
      </c>
      <c r="I381" s="105" t="s">
        <v>127</v>
      </c>
      <c r="J381" s="112"/>
      <c r="K381" s="88"/>
      <c r="L381" s="89">
        <v>44685</v>
      </c>
      <c r="M381" s="212" t="s">
        <v>1270</v>
      </c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</row>
    <row r="382" spans="1:114" s="61" customFormat="1" ht="28.5" customHeight="1">
      <c r="A382" s="88">
        <v>64</v>
      </c>
      <c r="B382" s="88"/>
      <c r="C382" s="91" t="s">
        <v>808</v>
      </c>
      <c r="D382" s="86" t="s">
        <v>1857</v>
      </c>
      <c r="E382" s="91" t="s">
        <v>1311</v>
      </c>
      <c r="F382" s="91" t="s">
        <v>1312</v>
      </c>
      <c r="G382" s="91">
        <v>43761</v>
      </c>
      <c r="H382" s="204">
        <v>10190</v>
      </c>
      <c r="I382" s="105" t="s">
        <v>127</v>
      </c>
      <c r="J382" s="112"/>
      <c r="K382" s="88"/>
      <c r="L382" s="89">
        <v>44685</v>
      </c>
      <c r="M382" s="212" t="s">
        <v>1270</v>
      </c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</row>
    <row r="383" spans="1:114" s="61" customFormat="1" ht="28.5" customHeight="1">
      <c r="A383" s="88">
        <v>65</v>
      </c>
      <c r="B383" s="88"/>
      <c r="C383" s="91" t="s">
        <v>1301</v>
      </c>
      <c r="D383" s="86" t="s">
        <v>1856</v>
      </c>
      <c r="E383" s="91" t="s">
        <v>943</v>
      </c>
      <c r="F383" s="91" t="s">
        <v>1320</v>
      </c>
      <c r="G383" s="91" t="s">
        <v>2178</v>
      </c>
      <c r="H383" s="204">
        <v>2796737</v>
      </c>
      <c r="I383" s="105" t="s">
        <v>127</v>
      </c>
      <c r="J383" s="112"/>
      <c r="K383" s="88"/>
      <c r="L383" s="89">
        <v>43307</v>
      </c>
      <c r="M383" s="212" t="s">
        <v>1270</v>
      </c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</row>
    <row r="384" spans="1:114" s="61" customFormat="1" ht="28.5" customHeight="1">
      <c r="A384" s="88">
        <v>66</v>
      </c>
      <c r="B384" s="88"/>
      <c r="C384" s="91" t="s">
        <v>1181</v>
      </c>
      <c r="D384" s="86" t="s">
        <v>1861</v>
      </c>
      <c r="E384" s="91" t="s">
        <v>1182</v>
      </c>
      <c r="F384" s="91" t="s">
        <v>342</v>
      </c>
      <c r="G384" s="91" t="s">
        <v>2179</v>
      </c>
      <c r="H384" s="204">
        <v>3200</v>
      </c>
      <c r="I384" s="105" t="s">
        <v>127</v>
      </c>
      <c r="J384" s="112"/>
      <c r="K384" s="88"/>
      <c r="L384" s="89" t="s">
        <v>729</v>
      </c>
      <c r="M384" s="212" t="s">
        <v>2180</v>
      </c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</row>
    <row r="385" spans="1:114" s="61" customFormat="1" ht="28.5" customHeight="1">
      <c r="A385" s="88">
        <v>67</v>
      </c>
      <c r="B385" s="88"/>
      <c r="C385" s="91" t="s">
        <v>2181</v>
      </c>
      <c r="D385" s="86" t="s">
        <v>2182</v>
      </c>
      <c r="E385" s="91" t="s">
        <v>1183</v>
      </c>
      <c r="F385" s="91" t="s">
        <v>235</v>
      </c>
      <c r="G385" s="91" t="s">
        <v>2183</v>
      </c>
      <c r="H385" s="204">
        <v>16500</v>
      </c>
      <c r="I385" s="105" t="s">
        <v>127</v>
      </c>
      <c r="J385" s="112"/>
      <c r="K385" s="88"/>
      <c r="L385" s="89" t="s">
        <v>587</v>
      </c>
      <c r="M385" s="212" t="s">
        <v>2184</v>
      </c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</row>
    <row r="386" spans="1:114" s="61" customFormat="1" ht="28.5" customHeight="1">
      <c r="A386" s="88">
        <v>68</v>
      </c>
      <c r="B386" s="88"/>
      <c r="C386" s="91" t="s">
        <v>1860</v>
      </c>
      <c r="D386" s="86" t="s">
        <v>1861</v>
      </c>
      <c r="E386" s="91" t="s">
        <v>1190</v>
      </c>
      <c r="F386" s="91" t="s">
        <v>370</v>
      </c>
      <c r="G386" s="91" t="s">
        <v>2185</v>
      </c>
      <c r="H386" s="204">
        <v>35239</v>
      </c>
      <c r="I386" s="105" t="s">
        <v>127</v>
      </c>
      <c r="J386" s="112"/>
      <c r="K386" s="88"/>
      <c r="L386" s="89">
        <v>44725</v>
      </c>
      <c r="M386" s="212" t="s">
        <v>2186</v>
      </c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</row>
    <row r="387" spans="1:114" s="61" customFormat="1" ht="28.5" customHeight="1">
      <c r="A387" s="88">
        <v>69</v>
      </c>
      <c r="B387" s="88"/>
      <c r="C387" s="91" t="s">
        <v>2187</v>
      </c>
      <c r="D387" s="86" t="s">
        <v>1861</v>
      </c>
      <c r="E387" s="91" t="s">
        <v>1191</v>
      </c>
      <c r="F387" s="91" t="s">
        <v>1192</v>
      </c>
      <c r="G387" s="91" t="s">
        <v>2188</v>
      </c>
      <c r="H387" s="204">
        <v>1910</v>
      </c>
      <c r="I387" s="105" t="s">
        <v>127</v>
      </c>
      <c r="J387" s="112"/>
      <c r="K387" s="88"/>
      <c r="L387" s="89">
        <v>44725</v>
      </c>
      <c r="M387" s="212" t="s">
        <v>2186</v>
      </c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</row>
    <row r="388" spans="1:114" s="61" customFormat="1" ht="28.5" customHeight="1">
      <c r="A388" s="88">
        <v>70</v>
      </c>
      <c r="B388" s="88"/>
      <c r="C388" s="91" t="s">
        <v>2189</v>
      </c>
      <c r="D388" s="86" t="s">
        <v>1861</v>
      </c>
      <c r="E388" s="91" t="s">
        <v>1191</v>
      </c>
      <c r="F388" s="91" t="s">
        <v>1193</v>
      </c>
      <c r="G388" s="91" t="s">
        <v>2190</v>
      </c>
      <c r="H388" s="204">
        <v>76432</v>
      </c>
      <c r="I388" s="105" t="s">
        <v>127</v>
      </c>
      <c r="J388" s="112"/>
      <c r="K388" s="88"/>
      <c r="L388" s="89">
        <v>44725</v>
      </c>
      <c r="M388" s="212" t="s">
        <v>2191</v>
      </c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</row>
    <row r="389" spans="1:114" s="61" customFormat="1" ht="28.5" customHeight="1">
      <c r="A389" s="88">
        <v>71</v>
      </c>
      <c r="B389" s="88"/>
      <c r="C389" s="91" t="s">
        <v>2192</v>
      </c>
      <c r="D389" s="86" t="s">
        <v>2182</v>
      </c>
      <c r="E389" s="91" t="s">
        <v>1184</v>
      </c>
      <c r="F389" s="91" t="s">
        <v>236</v>
      </c>
      <c r="G389" s="91" t="s">
        <v>2193</v>
      </c>
      <c r="H389" s="204">
        <v>4200</v>
      </c>
      <c r="I389" s="105" t="s">
        <v>127</v>
      </c>
      <c r="J389" s="112"/>
      <c r="K389" s="88"/>
      <c r="L389" s="89">
        <v>43868</v>
      </c>
      <c r="M389" s="212" t="s">
        <v>1185</v>
      </c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</row>
    <row r="390" spans="1:114" s="61" customFormat="1" ht="28.5" customHeight="1">
      <c r="A390" s="88">
        <v>72</v>
      </c>
      <c r="B390" s="88"/>
      <c r="C390" s="91" t="s">
        <v>2194</v>
      </c>
      <c r="D390" s="86" t="s">
        <v>1862</v>
      </c>
      <c r="E390" s="91" t="s">
        <v>1186</v>
      </c>
      <c r="F390" s="91" t="s">
        <v>237</v>
      </c>
      <c r="G390" s="91" t="s">
        <v>2195</v>
      </c>
      <c r="H390" s="204">
        <v>3690</v>
      </c>
      <c r="I390" s="105" t="s">
        <v>127</v>
      </c>
      <c r="J390" s="112"/>
      <c r="K390" s="88"/>
      <c r="L390" s="89" t="s">
        <v>2196</v>
      </c>
      <c r="M390" s="212" t="s">
        <v>1187</v>
      </c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</row>
    <row r="391" spans="1:114" s="61" customFormat="1" ht="28.5" customHeight="1">
      <c r="A391" s="88">
        <v>73</v>
      </c>
      <c r="B391" s="88"/>
      <c r="C391" s="91" t="s">
        <v>2197</v>
      </c>
      <c r="D391" s="86" t="s">
        <v>1863</v>
      </c>
      <c r="E391" s="91" t="s">
        <v>1188</v>
      </c>
      <c r="F391" s="91" t="s">
        <v>263</v>
      </c>
      <c r="G391" s="91" t="s">
        <v>2198</v>
      </c>
      <c r="H391" s="204">
        <v>18000</v>
      </c>
      <c r="I391" s="105" t="s">
        <v>127</v>
      </c>
      <c r="J391" s="112"/>
      <c r="K391" s="88"/>
      <c r="L391" s="89">
        <v>44019</v>
      </c>
      <c r="M391" s="212" t="s">
        <v>825</v>
      </c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</row>
    <row r="392" spans="1:114" s="61" customFormat="1" ht="28.5" customHeight="1">
      <c r="A392" s="88">
        <v>74</v>
      </c>
      <c r="B392" s="88"/>
      <c r="C392" s="91" t="s">
        <v>2199</v>
      </c>
      <c r="D392" s="86" t="s">
        <v>1864</v>
      </c>
      <c r="E392" s="91" t="s">
        <v>1189</v>
      </c>
      <c r="F392" s="91" t="s">
        <v>368</v>
      </c>
      <c r="G392" s="91" t="s">
        <v>2200</v>
      </c>
      <c r="H392" s="204">
        <v>5688</v>
      </c>
      <c r="I392" s="105" t="s">
        <v>127</v>
      </c>
      <c r="J392" s="112"/>
      <c r="K392" s="88"/>
      <c r="L392" s="89" t="s">
        <v>2201</v>
      </c>
      <c r="M392" s="212" t="s">
        <v>825</v>
      </c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</row>
    <row r="393" spans="1:114" s="61" customFormat="1" ht="28.5" customHeight="1">
      <c r="A393" s="88">
        <v>75</v>
      </c>
      <c r="B393" s="88"/>
      <c r="C393" s="91" t="s">
        <v>1711</v>
      </c>
      <c r="D393" s="86" t="s">
        <v>1865</v>
      </c>
      <c r="E393" s="91" t="s">
        <v>1712</v>
      </c>
      <c r="F393" s="91" t="s">
        <v>1866</v>
      </c>
      <c r="G393" s="91" t="s">
        <v>2202</v>
      </c>
      <c r="H393" s="204">
        <v>57668</v>
      </c>
      <c r="I393" s="105" t="s">
        <v>127</v>
      </c>
      <c r="J393" s="112"/>
      <c r="K393" s="88"/>
      <c r="L393" s="89" t="s">
        <v>2203</v>
      </c>
      <c r="M393" s="212" t="s">
        <v>2204</v>
      </c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</row>
    <row r="394" spans="1:114" s="61" customFormat="1" ht="28.5" customHeight="1">
      <c r="A394" s="88">
        <v>76</v>
      </c>
      <c r="B394" s="88"/>
      <c r="C394" s="91" t="s">
        <v>1711</v>
      </c>
      <c r="D394" s="86" t="s">
        <v>1865</v>
      </c>
      <c r="E394" s="91" t="s">
        <v>1712</v>
      </c>
      <c r="F394" s="91" t="s">
        <v>1713</v>
      </c>
      <c r="G394" s="91" t="s">
        <v>2205</v>
      </c>
      <c r="H394" s="204">
        <v>58380</v>
      </c>
      <c r="I394" s="105" t="s">
        <v>127</v>
      </c>
      <c r="J394" s="112"/>
      <c r="K394" s="88"/>
      <c r="L394" s="89" t="s">
        <v>2206</v>
      </c>
      <c r="M394" s="100" t="s">
        <v>2207</v>
      </c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</row>
    <row r="395" spans="1:114" s="61" customFormat="1" ht="28.5" customHeight="1">
      <c r="A395" s="88">
        <v>77</v>
      </c>
      <c r="B395" s="88"/>
      <c r="C395" s="91" t="s">
        <v>2208</v>
      </c>
      <c r="D395" s="86" t="s">
        <v>2209</v>
      </c>
      <c r="E395" s="91" t="s">
        <v>371</v>
      </c>
      <c r="F395" s="91" t="s">
        <v>372</v>
      </c>
      <c r="G395" s="91" t="s">
        <v>2210</v>
      </c>
      <c r="H395" s="204">
        <v>11600</v>
      </c>
      <c r="I395" s="105" t="s">
        <v>127</v>
      </c>
      <c r="J395" s="112"/>
      <c r="K395" s="88"/>
      <c r="L395" s="89">
        <v>43715</v>
      </c>
      <c r="M395" s="100" t="s">
        <v>825</v>
      </c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</row>
    <row r="396" spans="1:114" s="61" customFormat="1" ht="28.5" customHeight="1">
      <c r="A396" s="88">
        <v>78</v>
      </c>
      <c r="B396" s="88"/>
      <c r="C396" s="91" t="s">
        <v>2211</v>
      </c>
      <c r="D396" s="86" t="s">
        <v>2212</v>
      </c>
      <c r="E396" s="91" t="s">
        <v>1194</v>
      </c>
      <c r="F396" s="91" t="s">
        <v>1195</v>
      </c>
      <c r="G396" s="91" t="s">
        <v>2213</v>
      </c>
      <c r="H396" s="204">
        <v>77000</v>
      </c>
      <c r="I396" s="105" t="s">
        <v>127</v>
      </c>
      <c r="J396" s="112"/>
      <c r="K396" s="88"/>
      <c r="L396" s="89" t="s">
        <v>859</v>
      </c>
      <c r="M396" s="100" t="s">
        <v>824</v>
      </c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</row>
    <row r="397" spans="1:114" s="61" customFormat="1" ht="28.5" customHeight="1">
      <c r="A397" s="88">
        <v>79</v>
      </c>
      <c r="B397" s="88"/>
      <c r="C397" s="91" t="s">
        <v>1196</v>
      </c>
      <c r="D397" s="86" t="s">
        <v>1861</v>
      </c>
      <c r="E397" s="91" t="s">
        <v>1197</v>
      </c>
      <c r="F397" s="91" t="s">
        <v>1198</v>
      </c>
      <c r="G397" s="91" t="s">
        <v>939</v>
      </c>
      <c r="H397" s="204">
        <v>10200</v>
      </c>
      <c r="I397" s="105" t="s">
        <v>127</v>
      </c>
      <c r="J397" s="112"/>
      <c r="K397" s="88"/>
      <c r="L397" s="89" t="s">
        <v>2214</v>
      </c>
      <c r="M397" s="100" t="s">
        <v>1185</v>
      </c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</row>
    <row r="398" spans="1:114" s="61" customFormat="1" ht="28.5" customHeight="1">
      <c r="A398" s="88">
        <v>80</v>
      </c>
      <c r="B398" s="88"/>
      <c r="C398" s="91" t="s">
        <v>1199</v>
      </c>
      <c r="D398" s="86" t="s">
        <v>1861</v>
      </c>
      <c r="E398" s="91" t="s">
        <v>1197</v>
      </c>
      <c r="F398" s="91" t="s">
        <v>1200</v>
      </c>
      <c r="G398" s="91" t="s">
        <v>2215</v>
      </c>
      <c r="H398" s="204">
        <v>9700</v>
      </c>
      <c r="I398" s="105" t="s">
        <v>127</v>
      </c>
      <c r="J398" s="112"/>
      <c r="K398" s="88"/>
      <c r="L398" s="89" t="s">
        <v>1003</v>
      </c>
      <c r="M398" s="100" t="s">
        <v>1201</v>
      </c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</row>
    <row r="399" spans="1:114" s="61" customFormat="1" ht="28.5" customHeight="1">
      <c r="A399" s="88">
        <v>81</v>
      </c>
      <c r="B399" s="88"/>
      <c r="C399" s="91" t="s">
        <v>1202</v>
      </c>
      <c r="D399" s="86" t="s">
        <v>1865</v>
      </c>
      <c r="E399" s="91" t="s">
        <v>1203</v>
      </c>
      <c r="F399" s="91" t="s">
        <v>1204</v>
      </c>
      <c r="G399" s="91" t="s">
        <v>2216</v>
      </c>
      <c r="H399" s="204">
        <v>119766</v>
      </c>
      <c r="I399" s="105" t="s">
        <v>127</v>
      </c>
      <c r="J399" s="112"/>
      <c r="K399" s="88"/>
      <c r="L399" s="89">
        <v>45007</v>
      </c>
      <c r="M399" s="100" t="s">
        <v>825</v>
      </c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</row>
    <row r="400" spans="1:114" s="61" customFormat="1" ht="28.5" customHeight="1">
      <c r="A400" s="88">
        <v>82</v>
      </c>
      <c r="B400" s="88"/>
      <c r="C400" s="91" t="s">
        <v>1867</v>
      </c>
      <c r="D400" s="86" t="s">
        <v>1861</v>
      </c>
      <c r="E400" s="91" t="s">
        <v>2217</v>
      </c>
      <c r="F400" s="91" t="s">
        <v>1205</v>
      </c>
      <c r="G400" s="91" t="s">
        <v>2218</v>
      </c>
      <c r="H400" s="204">
        <v>73889</v>
      </c>
      <c r="I400" s="105" t="s">
        <v>127</v>
      </c>
      <c r="J400" s="112"/>
      <c r="K400" s="88"/>
      <c r="L400" s="89">
        <v>45007</v>
      </c>
      <c r="M400" s="100" t="s">
        <v>1206</v>
      </c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</row>
    <row r="401" spans="1:114" s="61" customFormat="1" ht="28.5" customHeight="1">
      <c r="A401" s="88">
        <v>83</v>
      </c>
      <c r="B401" s="88"/>
      <c r="C401" s="91" t="s">
        <v>1868</v>
      </c>
      <c r="D401" s="86" t="s">
        <v>1861</v>
      </c>
      <c r="E401" s="91" t="s">
        <v>1613</v>
      </c>
      <c r="F401" s="91" t="s">
        <v>1584</v>
      </c>
      <c r="G401" s="91" t="s">
        <v>2219</v>
      </c>
      <c r="H401" s="204">
        <v>21000</v>
      </c>
      <c r="I401" s="105" t="s">
        <v>127</v>
      </c>
      <c r="J401" s="112"/>
      <c r="K401" s="88"/>
      <c r="L401" s="89">
        <v>44977</v>
      </c>
      <c r="M401" s="100" t="s">
        <v>1206</v>
      </c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</row>
    <row r="402" spans="1:114" s="61" customFormat="1" ht="28.5" customHeight="1">
      <c r="A402" s="88">
        <v>84</v>
      </c>
      <c r="B402" s="88"/>
      <c r="C402" s="91" t="s">
        <v>1860</v>
      </c>
      <c r="D402" s="86" t="s">
        <v>1861</v>
      </c>
      <c r="E402" s="91" t="s">
        <v>1190</v>
      </c>
      <c r="F402" s="91" t="s">
        <v>369</v>
      </c>
      <c r="G402" s="91" t="s">
        <v>2220</v>
      </c>
      <c r="H402" s="204">
        <v>780982</v>
      </c>
      <c r="I402" s="105" t="s">
        <v>127</v>
      </c>
      <c r="J402" s="112"/>
      <c r="K402" s="88"/>
      <c r="L402" s="89">
        <v>44725</v>
      </c>
      <c r="M402" s="100" t="s">
        <v>2221</v>
      </c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</row>
    <row r="403" spans="1:114" s="61" customFormat="1" ht="38.25" customHeight="1">
      <c r="A403" s="88">
        <v>85</v>
      </c>
      <c r="B403" s="88"/>
      <c r="C403" s="91" t="s">
        <v>1717</v>
      </c>
      <c r="D403" s="86" t="s">
        <v>2209</v>
      </c>
      <c r="E403" s="91" t="s">
        <v>2222</v>
      </c>
      <c r="F403" s="91" t="s">
        <v>1718</v>
      </c>
      <c r="G403" s="91" t="s">
        <v>2223</v>
      </c>
      <c r="H403" s="204">
        <v>9887</v>
      </c>
      <c r="I403" s="105" t="s">
        <v>127</v>
      </c>
      <c r="J403" s="112"/>
      <c r="K403" s="88"/>
      <c r="L403" s="89">
        <v>44956</v>
      </c>
      <c r="M403" s="100" t="s">
        <v>1209</v>
      </c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</row>
    <row r="404" spans="1:114" s="61" customFormat="1" ht="38.25" customHeight="1">
      <c r="A404" s="88">
        <v>86</v>
      </c>
      <c r="B404" s="88"/>
      <c r="C404" s="91" t="s">
        <v>1717</v>
      </c>
      <c r="D404" s="86" t="s">
        <v>2209</v>
      </c>
      <c r="E404" s="91" t="s">
        <v>2222</v>
      </c>
      <c r="F404" s="91" t="s">
        <v>1719</v>
      </c>
      <c r="G404" s="91" t="s">
        <v>2224</v>
      </c>
      <c r="H404" s="204">
        <v>197730</v>
      </c>
      <c r="I404" s="105" t="s">
        <v>127</v>
      </c>
      <c r="J404" s="112"/>
      <c r="K404" s="88"/>
      <c r="L404" s="89">
        <v>44956</v>
      </c>
      <c r="M404" s="100" t="s">
        <v>1653</v>
      </c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</row>
    <row r="405" spans="1:114" s="61" customFormat="1" ht="28.5" customHeight="1">
      <c r="A405" s="88">
        <v>87</v>
      </c>
      <c r="B405" s="88"/>
      <c r="C405" s="91" t="s">
        <v>1869</v>
      </c>
      <c r="D405" s="86" t="s">
        <v>1870</v>
      </c>
      <c r="E405" s="91" t="s">
        <v>1749</v>
      </c>
      <c r="F405" s="91" t="s">
        <v>1871</v>
      </c>
      <c r="G405" s="91" t="s">
        <v>2225</v>
      </c>
      <c r="H405" s="204">
        <v>641754</v>
      </c>
      <c r="I405" s="105" t="s">
        <v>127</v>
      </c>
      <c r="J405" s="112"/>
      <c r="K405" s="88"/>
      <c r="L405" s="89">
        <v>45276</v>
      </c>
      <c r="M405" s="10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</row>
    <row r="406" spans="1:114" s="61" customFormat="1" ht="28.5" customHeight="1">
      <c r="A406" s="88">
        <v>88</v>
      </c>
      <c r="B406" s="88"/>
      <c r="C406" s="91" t="s">
        <v>1872</v>
      </c>
      <c r="D406" s="86" t="s">
        <v>1870</v>
      </c>
      <c r="E406" s="91" t="s">
        <v>1777</v>
      </c>
      <c r="F406" s="91" t="s">
        <v>1778</v>
      </c>
      <c r="G406" s="91" t="s">
        <v>2226</v>
      </c>
      <c r="H406" s="204">
        <v>2975</v>
      </c>
      <c r="I406" s="105" t="s">
        <v>127</v>
      </c>
      <c r="J406" s="112"/>
      <c r="K406" s="88"/>
      <c r="L406" s="89">
        <v>44991</v>
      </c>
      <c r="M406" s="10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</row>
    <row r="407" spans="1:114" s="61" customFormat="1" ht="35.25" customHeight="1">
      <c r="A407" s="88">
        <v>89</v>
      </c>
      <c r="B407" s="88"/>
      <c r="C407" s="91" t="s">
        <v>1869</v>
      </c>
      <c r="D407" s="86" t="s">
        <v>1870</v>
      </c>
      <c r="E407" s="91" t="s">
        <v>1750</v>
      </c>
      <c r="F407" s="91" t="s">
        <v>1751</v>
      </c>
      <c r="G407" s="91" t="s">
        <v>2227</v>
      </c>
      <c r="H407" s="198">
        <v>1798000</v>
      </c>
      <c r="I407" s="105" t="s">
        <v>127</v>
      </c>
      <c r="J407" s="112"/>
      <c r="K407" s="88"/>
      <c r="L407" s="89">
        <v>45276</v>
      </c>
      <c r="M407" s="10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</row>
    <row r="408" spans="1:114" s="61" customFormat="1" ht="37.5" customHeight="1">
      <c r="A408" s="88">
        <v>90</v>
      </c>
      <c r="B408" s="88"/>
      <c r="C408" s="91" t="s">
        <v>1872</v>
      </c>
      <c r="D408" s="86" t="s">
        <v>1870</v>
      </c>
      <c r="E408" s="91" t="s">
        <v>2228</v>
      </c>
      <c r="F408" s="91" t="s">
        <v>1779</v>
      </c>
      <c r="G408" s="91" t="s">
        <v>2229</v>
      </c>
      <c r="H408" s="204">
        <v>182873</v>
      </c>
      <c r="I408" s="105" t="s">
        <v>127</v>
      </c>
      <c r="J408" s="112"/>
      <c r="K408" s="88"/>
      <c r="L408" s="89">
        <v>45069</v>
      </c>
      <c r="M408" s="10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</row>
    <row r="409" spans="1:114" s="61" customFormat="1" ht="30.75" customHeight="1">
      <c r="A409" s="88">
        <v>91</v>
      </c>
      <c r="B409" s="88"/>
      <c r="C409" s="91" t="s">
        <v>1872</v>
      </c>
      <c r="D409" s="86" t="s">
        <v>1870</v>
      </c>
      <c r="E409" s="91" t="s">
        <v>1780</v>
      </c>
      <c r="F409" s="91" t="s">
        <v>1781</v>
      </c>
      <c r="G409" s="91" t="s">
        <v>2230</v>
      </c>
      <c r="H409" s="198">
        <v>238000</v>
      </c>
      <c r="I409" s="105" t="s">
        <v>127</v>
      </c>
      <c r="J409" s="112"/>
      <c r="K409" s="88"/>
      <c r="L409" s="87">
        <v>45069</v>
      </c>
      <c r="M409" s="100"/>
      <c r="N409" s="60"/>
      <c r="O409" s="60"/>
      <c r="P409" s="60"/>
      <c r="Q409" s="60"/>
      <c r="R409" s="87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</row>
    <row r="410" spans="1:114" s="61" customFormat="1" ht="31.5" customHeight="1">
      <c r="A410" s="88">
        <v>92</v>
      </c>
      <c r="B410" s="88"/>
      <c r="C410" s="91" t="s">
        <v>700</v>
      </c>
      <c r="D410" s="86" t="s">
        <v>1873</v>
      </c>
      <c r="E410" s="91" t="s">
        <v>2231</v>
      </c>
      <c r="F410" s="91" t="s">
        <v>701</v>
      </c>
      <c r="G410" s="91" t="s">
        <v>2232</v>
      </c>
      <c r="H410" s="198">
        <v>7250</v>
      </c>
      <c r="I410" s="105" t="s">
        <v>127</v>
      </c>
      <c r="J410" s="112"/>
      <c r="K410" s="88"/>
      <c r="L410" s="89">
        <v>43503</v>
      </c>
      <c r="M410" s="100" t="s">
        <v>1095</v>
      </c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</row>
    <row r="411" spans="1:114" s="61" customFormat="1" ht="31.5" customHeight="1">
      <c r="A411" s="88">
        <v>93</v>
      </c>
      <c r="B411" s="88"/>
      <c r="C411" s="91" t="s">
        <v>1874</v>
      </c>
      <c r="D411" s="86" t="s">
        <v>1875</v>
      </c>
      <c r="E411" s="91" t="s">
        <v>845</v>
      </c>
      <c r="F411" s="91" t="s">
        <v>846</v>
      </c>
      <c r="G411" s="91" t="s">
        <v>2233</v>
      </c>
      <c r="H411" s="198">
        <v>10000</v>
      </c>
      <c r="I411" s="105" t="s">
        <v>127</v>
      </c>
      <c r="J411" s="112"/>
      <c r="K411" s="88"/>
      <c r="L411" s="89" t="s">
        <v>847</v>
      </c>
      <c r="M411" s="100" t="s">
        <v>1096</v>
      </c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</row>
    <row r="412" spans="1:114" s="61" customFormat="1" ht="33" customHeight="1">
      <c r="A412" s="88">
        <v>94</v>
      </c>
      <c r="B412" s="88"/>
      <c r="C412" s="91" t="s">
        <v>848</v>
      </c>
      <c r="D412" s="86" t="s">
        <v>1875</v>
      </c>
      <c r="E412" s="91" t="s">
        <v>849</v>
      </c>
      <c r="F412" s="91" t="s">
        <v>850</v>
      </c>
      <c r="G412" s="91" t="s">
        <v>2234</v>
      </c>
      <c r="H412" s="204">
        <v>36000</v>
      </c>
      <c r="I412" s="105" t="s">
        <v>127</v>
      </c>
      <c r="J412" s="112"/>
      <c r="K412" s="88"/>
      <c r="L412" s="89" t="s">
        <v>847</v>
      </c>
      <c r="M412" s="100" t="s">
        <v>990</v>
      </c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</row>
    <row r="413" spans="1:114" s="61" customFormat="1" ht="33" customHeight="1">
      <c r="A413" s="88">
        <v>95</v>
      </c>
      <c r="B413" s="218"/>
      <c r="C413" s="94" t="s">
        <v>1874</v>
      </c>
      <c r="D413" s="86" t="s">
        <v>1875</v>
      </c>
      <c r="E413" s="94" t="s">
        <v>845</v>
      </c>
      <c r="F413" s="94" t="s">
        <v>851</v>
      </c>
      <c r="G413" s="94" t="s">
        <v>2235</v>
      </c>
      <c r="H413" s="446">
        <v>200000</v>
      </c>
      <c r="I413" s="105" t="s">
        <v>127</v>
      </c>
      <c r="J413" s="112"/>
      <c r="K413" s="88"/>
      <c r="L413" s="447" t="s">
        <v>847</v>
      </c>
      <c r="M413" s="100" t="s">
        <v>852</v>
      </c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</row>
    <row r="414" spans="1:114" s="61" customFormat="1" ht="33" customHeight="1">
      <c r="A414" s="88">
        <v>96</v>
      </c>
      <c r="B414" s="218"/>
      <c r="C414" s="94" t="s">
        <v>853</v>
      </c>
      <c r="D414" s="86" t="s">
        <v>1873</v>
      </c>
      <c r="E414" s="94" t="s">
        <v>2236</v>
      </c>
      <c r="F414" s="94" t="s">
        <v>854</v>
      </c>
      <c r="G414" s="94" t="s">
        <v>2237</v>
      </c>
      <c r="H414" s="446">
        <v>30000</v>
      </c>
      <c r="I414" s="105" t="s">
        <v>127</v>
      </c>
      <c r="J414" s="112"/>
      <c r="K414" s="88"/>
      <c r="L414" s="447" t="s">
        <v>847</v>
      </c>
      <c r="M414" s="100" t="s">
        <v>855</v>
      </c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</row>
    <row r="415" spans="1:114" s="61" customFormat="1" ht="33" customHeight="1">
      <c r="A415" s="88">
        <v>97</v>
      </c>
      <c r="B415" s="218"/>
      <c r="C415" s="94" t="s">
        <v>1050</v>
      </c>
      <c r="D415" s="86" t="s">
        <v>1876</v>
      </c>
      <c r="E415" s="94" t="s">
        <v>2238</v>
      </c>
      <c r="F415" s="94" t="s">
        <v>1051</v>
      </c>
      <c r="G415" s="94" t="s">
        <v>2239</v>
      </c>
      <c r="H415" s="446">
        <v>36600</v>
      </c>
      <c r="I415" s="105" t="s">
        <v>127</v>
      </c>
      <c r="J415" s="112"/>
      <c r="K415" s="88"/>
      <c r="L415" s="447">
        <v>44478</v>
      </c>
      <c r="M415" s="100" t="s">
        <v>855</v>
      </c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</row>
    <row r="416" spans="1:114" s="61" customFormat="1" ht="33" customHeight="1">
      <c r="A416" s="88">
        <v>98</v>
      </c>
      <c r="B416" s="218"/>
      <c r="C416" s="94" t="s">
        <v>1052</v>
      </c>
      <c r="D416" s="86" t="s">
        <v>1877</v>
      </c>
      <c r="E416" s="94" t="s">
        <v>1053</v>
      </c>
      <c r="F416" s="94" t="s">
        <v>1054</v>
      </c>
      <c r="G416" s="94" t="s">
        <v>2240</v>
      </c>
      <c r="H416" s="446">
        <v>130000</v>
      </c>
      <c r="I416" s="105" t="s">
        <v>127</v>
      </c>
      <c r="J416" s="112"/>
      <c r="K416" s="88"/>
      <c r="L416" s="447">
        <v>44478</v>
      </c>
      <c r="M416" s="100" t="s">
        <v>852</v>
      </c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</row>
    <row r="417" spans="1:114" s="61" customFormat="1" ht="33" customHeight="1">
      <c r="A417" s="88">
        <v>99</v>
      </c>
      <c r="B417" s="218"/>
      <c r="C417" s="94" t="s">
        <v>1714</v>
      </c>
      <c r="D417" s="86" t="s">
        <v>1875</v>
      </c>
      <c r="E417" s="94" t="s">
        <v>2241</v>
      </c>
      <c r="F417" s="94" t="s">
        <v>1715</v>
      </c>
      <c r="G417" s="94" t="s">
        <v>2242</v>
      </c>
      <c r="H417" s="446">
        <v>8975</v>
      </c>
      <c r="I417" s="105" t="s">
        <v>127</v>
      </c>
      <c r="J417" s="112"/>
      <c r="K417" s="88"/>
      <c r="L417" s="447">
        <v>44930</v>
      </c>
      <c r="M417" s="100" t="s">
        <v>1716</v>
      </c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</row>
    <row r="418" spans="1:114" s="61" customFormat="1" ht="33" customHeight="1">
      <c r="A418" s="88">
        <v>100</v>
      </c>
      <c r="B418" s="218"/>
      <c r="C418" s="94" t="s">
        <v>2243</v>
      </c>
      <c r="D418" s="86" t="s">
        <v>2244</v>
      </c>
      <c r="E418" s="94" t="s">
        <v>1207</v>
      </c>
      <c r="F418" s="94" t="s">
        <v>335</v>
      </c>
      <c r="G418" s="94" t="s">
        <v>2245</v>
      </c>
      <c r="H418" s="446">
        <v>11900</v>
      </c>
      <c r="I418" s="105" t="s">
        <v>127</v>
      </c>
      <c r="J418" s="112"/>
      <c r="K418" s="88"/>
      <c r="L418" s="447">
        <v>45064</v>
      </c>
      <c r="M418" s="100" t="s">
        <v>825</v>
      </c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</row>
    <row r="419" spans="1:114" s="61" customFormat="1" ht="33" customHeight="1">
      <c r="A419" s="88">
        <v>101</v>
      </c>
      <c r="B419" s="218"/>
      <c r="C419" s="94" t="s">
        <v>359</v>
      </c>
      <c r="D419" s="86" t="s">
        <v>1879</v>
      </c>
      <c r="E419" s="94" t="s">
        <v>2246</v>
      </c>
      <c r="F419" s="94" t="s">
        <v>336</v>
      </c>
      <c r="G419" s="94" t="s">
        <v>2247</v>
      </c>
      <c r="H419" s="446">
        <v>7200</v>
      </c>
      <c r="I419" s="105" t="s">
        <v>127</v>
      </c>
      <c r="J419" s="112"/>
      <c r="K419" s="88"/>
      <c r="L419" s="447" t="s">
        <v>2248</v>
      </c>
      <c r="M419" s="100" t="s">
        <v>1270</v>
      </c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</row>
    <row r="420" spans="1:114" s="61" customFormat="1" ht="33" customHeight="1">
      <c r="A420" s="88">
        <v>102</v>
      </c>
      <c r="B420" s="218"/>
      <c r="C420" s="94" t="s">
        <v>2249</v>
      </c>
      <c r="D420" s="86" t="s">
        <v>1878</v>
      </c>
      <c r="E420" s="94" t="s">
        <v>337</v>
      </c>
      <c r="F420" s="94" t="s">
        <v>338</v>
      </c>
      <c r="G420" s="94" t="s">
        <v>2250</v>
      </c>
      <c r="H420" s="446">
        <v>5200</v>
      </c>
      <c r="I420" s="105" t="s">
        <v>127</v>
      </c>
      <c r="J420" s="112"/>
      <c r="K420" s="88"/>
      <c r="L420" s="447" t="s">
        <v>896</v>
      </c>
      <c r="M420" s="100" t="s">
        <v>1270</v>
      </c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</row>
    <row r="421" spans="1:114" s="61" customFormat="1" ht="33" customHeight="1">
      <c r="A421" s="88">
        <v>103</v>
      </c>
      <c r="B421" s="218"/>
      <c r="C421" s="94" t="s">
        <v>2251</v>
      </c>
      <c r="D421" s="86" t="s">
        <v>1879</v>
      </c>
      <c r="E421" s="94" t="s">
        <v>339</v>
      </c>
      <c r="F421" s="94" t="s">
        <v>340</v>
      </c>
      <c r="G421" s="94" t="s">
        <v>2252</v>
      </c>
      <c r="H421" s="446">
        <v>3200</v>
      </c>
      <c r="I421" s="105" t="s">
        <v>127</v>
      </c>
      <c r="J421" s="112"/>
      <c r="K421" s="88"/>
      <c r="L421" s="447">
        <v>45184</v>
      </c>
      <c r="M421" s="100" t="s">
        <v>1208</v>
      </c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</row>
    <row r="422" spans="1:114" s="61" customFormat="1" ht="32.25" customHeight="1">
      <c r="A422" s="88">
        <v>104</v>
      </c>
      <c r="B422" s="218"/>
      <c r="C422" s="94" t="s">
        <v>2634</v>
      </c>
      <c r="D422" s="86" t="s">
        <v>2635</v>
      </c>
      <c r="E422" s="94" t="s">
        <v>2636</v>
      </c>
      <c r="F422" s="94" t="s">
        <v>2637</v>
      </c>
      <c r="G422" s="94" t="s">
        <v>2638</v>
      </c>
      <c r="H422" s="205">
        <v>3990</v>
      </c>
      <c r="I422" s="105" t="s">
        <v>127</v>
      </c>
      <c r="J422" s="112"/>
      <c r="K422" s="88"/>
      <c r="L422" s="210" t="s">
        <v>2639</v>
      </c>
      <c r="M422" s="100" t="s">
        <v>1270</v>
      </c>
      <c r="N422" s="60"/>
      <c r="O422" s="60"/>
      <c r="P422" s="60"/>
      <c r="Q422" s="60"/>
      <c r="R422" s="95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</row>
    <row r="423" spans="1:114" s="61" customFormat="1" ht="30" customHeight="1">
      <c r="A423" s="88">
        <v>105</v>
      </c>
      <c r="B423" s="218"/>
      <c r="C423" s="94" t="s">
        <v>2640</v>
      </c>
      <c r="D423" s="86" t="s">
        <v>2641</v>
      </c>
      <c r="E423" s="94" t="s">
        <v>2642</v>
      </c>
      <c r="F423" s="94" t="s">
        <v>2643</v>
      </c>
      <c r="G423" s="94" t="s">
        <v>2644</v>
      </c>
      <c r="H423" s="198">
        <v>5600</v>
      </c>
      <c r="I423" s="105" t="s">
        <v>127</v>
      </c>
      <c r="J423" s="112"/>
      <c r="K423" s="88"/>
      <c r="L423" s="89" t="s">
        <v>2645</v>
      </c>
      <c r="M423" s="100" t="s">
        <v>1270</v>
      </c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</row>
    <row r="424" spans="1:114" s="61" customFormat="1" ht="27.75" customHeight="1">
      <c r="A424" s="88">
        <v>106</v>
      </c>
      <c r="B424" s="88"/>
      <c r="C424" s="93" t="s">
        <v>2646</v>
      </c>
      <c r="D424" s="86" t="s">
        <v>1878</v>
      </c>
      <c r="E424" s="93" t="s">
        <v>2647</v>
      </c>
      <c r="F424" s="93" t="s">
        <v>2648</v>
      </c>
      <c r="G424" s="93" t="s">
        <v>2649</v>
      </c>
      <c r="H424" s="204">
        <v>18119</v>
      </c>
      <c r="I424" s="105" t="s">
        <v>127</v>
      </c>
      <c r="J424" s="112"/>
      <c r="K424" s="88"/>
      <c r="L424" s="89" t="s">
        <v>2650</v>
      </c>
      <c r="M424" s="100" t="s">
        <v>1270</v>
      </c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</row>
    <row r="425" spans="1:114" s="61" customFormat="1" ht="27.75" customHeight="1">
      <c r="A425" s="88">
        <v>107</v>
      </c>
      <c r="B425" s="88"/>
      <c r="C425" s="92" t="s">
        <v>2651</v>
      </c>
      <c r="D425" s="86" t="s">
        <v>2635</v>
      </c>
      <c r="E425" s="92" t="s">
        <v>2652</v>
      </c>
      <c r="F425" s="92" t="s">
        <v>2653</v>
      </c>
      <c r="G425" s="92" t="s">
        <v>2654</v>
      </c>
      <c r="H425" s="204">
        <v>8033</v>
      </c>
      <c r="I425" s="105" t="s">
        <v>127</v>
      </c>
      <c r="J425" s="112"/>
      <c r="K425" s="88"/>
      <c r="L425" s="89" t="s">
        <v>730</v>
      </c>
      <c r="M425" s="100" t="s">
        <v>1270</v>
      </c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</row>
    <row r="426" spans="1:114" s="61" customFormat="1" ht="27.75" customHeight="1">
      <c r="A426" s="88">
        <v>108</v>
      </c>
      <c r="B426" s="88"/>
      <c r="C426" s="92" t="s">
        <v>2655</v>
      </c>
      <c r="D426" s="86" t="s">
        <v>2635</v>
      </c>
      <c r="E426" s="92" t="s">
        <v>2656</v>
      </c>
      <c r="F426" s="92" t="s">
        <v>2657</v>
      </c>
      <c r="G426" s="92" t="s">
        <v>2658</v>
      </c>
      <c r="H426" s="204">
        <v>4400</v>
      </c>
      <c r="I426" s="105" t="s">
        <v>127</v>
      </c>
      <c r="J426" s="112"/>
      <c r="K426" s="88"/>
      <c r="L426" s="211" t="s">
        <v>817</v>
      </c>
      <c r="M426" s="101" t="s">
        <v>1270</v>
      </c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</row>
    <row r="427" spans="1:114" s="61" customFormat="1" ht="27.75" customHeight="1">
      <c r="A427" s="88">
        <v>109</v>
      </c>
      <c r="B427" s="88"/>
      <c r="C427" s="91" t="s">
        <v>2659</v>
      </c>
      <c r="D427" s="86" t="s">
        <v>1879</v>
      </c>
      <c r="E427" s="91" t="s">
        <v>2660</v>
      </c>
      <c r="F427" s="91" t="s">
        <v>2661</v>
      </c>
      <c r="G427" s="91" t="s">
        <v>2662</v>
      </c>
      <c r="H427" s="204">
        <v>204000</v>
      </c>
      <c r="I427" s="105" t="s">
        <v>127</v>
      </c>
      <c r="J427" s="112"/>
      <c r="K427" s="88"/>
      <c r="L427" s="89" t="s">
        <v>2663</v>
      </c>
      <c r="M427" s="100" t="s">
        <v>1270</v>
      </c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</row>
    <row r="428" spans="1:114" s="61" customFormat="1" ht="27.75" customHeight="1">
      <c r="A428" s="88">
        <v>110</v>
      </c>
      <c r="B428" s="88"/>
      <c r="C428" s="91" t="s">
        <v>2664</v>
      </c>
      <c r="D428" s="86" t="s">
        <v>2665</v>
      </c>
      <c r="E428" s="91" t="s">
        <v>2666</v>
      </c>
      <c r="F428" s="91" t="s">
        <v>2667</v>
      </c>
      <c r="G428" s="91" t="s">
        <v>2668</v>
      </c>
      <c r="H428" s="204">
        <v>7240</v>
      </c>
      <c r="I428" s="105" t="s">
        <v>127</v>
      </c>
      <c r="J428" s="112"/>
      <c r="K428" s="88"/>
      <c r="L428" s="89">
        <v>44956</v>
      </c>
      <c r="M428" s="100" t="s">
        <v>1270</v>
      </c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</row>
    <row r="429" spans="1:114" s="61" customFormat="1" ht="27.75" customHeight="1">
      <c r="A429" s="88">
        <v>111</v>
      </c>
      <c r="B429" s="88"/>
      <c r="C429" s="91" t="s">
        <v>2669</v>
      </c>
      <c r="D429" s="86" t="s">
        <v>1878</v>
      </c>
      <c r="E429" s="91" t="s">
        <v>2670</v>
      </c>
      <c r="F429" s="91" t="s">
        <v>2671</v>
      </c>
      <c r="G429" s="91" t="s">
        <v>2672</v>
      </c>
      <c r="H429" s="204">
        <v>496450</v>
      </c>
      <c r="I429" s="105" t="s">
        <v>127</v>
      </c>
      <c r="J429" s="112"/>
      <c r="K429" s="88"/>
      <c r="L429" s="89">
        <v>45260</v>
      </c>
      <c r="M429" s="100" t="s">
        <v>2673</v>
      </c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</row>
    <row r="430" spans="1:114" s="61" customFormat="1" ht="27.75" customHeight="1">
      <c r="A430" s="88">
        <v>112</v>
      </c>
      <c r="B430" s="88"/>
      <c r="C430" s="5" t="s">
        <v>2674</v>
      </c>
      <c r="D430" s="110" t="s">
        <v>1879</v>
      </c>
      <c r="E430" s="110" t="s">
        <v>2675</v>
      </c>
      <c r="F430" s="110" t="s">
        <v>2676</v>
      </c>
      <c r="G430" s="110" t="s">
        <v>2677</v>
      </c>
      <c r="H430" s="206">
        <v>75183</v>
      </c>
      <c r="I430" s="105" t="s">
        <v>127</v>
      </c>
      <c r="J430" s="112"/>
      <c r="K430" s="88"/>
      <c r="L430" s="111">
        <v>45288</v>
      </c>
      <c r="M430" s="100" t="s">
        <v>2207</v>
      </c>
      <c r="N430" s="60"/>
      <c r="O430" s="60"/>
      <c r="P430" s="60"/>
      <c r="Q430" s="60"/>
      <c r="R430" s="111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</row>
    <row r="431" spans="1:109" s="133" customFormat="1" ht="24.75" customHeight="1">
      <c r="A431" s="120"/>
      <c r="B431" s="416" t="s">
        <v>2098</v>
      </c>
      <c r="C431" s="418"/>
      <c r="D431" s="129"/>
      <c r="E431" s="130"/>
      <c r="F431" s="131"/>
      <c r="G431" s="131"/>
      <c r="H431" s="207">
        <f>SUM(H432:H609)</f>
        <v>82252149</v>
      </c>
      <c r="I431" s="132"/>
      <c r="J431" s="125"/>
      <c r="M431" s="127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4"/>
      <c r="BJ431" s="134"/>
      <c r="BK431" s="134"/>
      <c r="BL431" s="134"/>
      <c r="BM431" s="134"/>
      <c r="BN431" s="134"/>
      <c r="BO431" s="134"/>
      <c r="BP431" s="134"/>
      <c r="BQ431" s="134"/>
      <c r="BR431" s="134"/>
      <c r="BS431" s="134"/>
      <c r="BT431" s="134"/>
      <c r="BU431" s="134"/>
      <c r="BV431" s="134"/>
      <c r="BW431" s="134"/>
      <c r="BX431" s="134"/>
      <c r="BY431" s="134"/>
      <c r="BZ431" s="134"/>
      <c r="CA431" s="134"/>
      <c r="CB431" s="134"/>
      <c r="CC431" s="134"/>
      <c r="CD431" s="134"/>
      <c r="CE431" s="134"/>
      <c r="CF431" s="134"/>
      <c r="CG431" s="134"/>
      <c r="CH431" s="134"/>
      <c r="CI431" s="134"/>
      <c r="CJ431" s="134"/>
      <c r="CK431" s="134"/>
      <c r="CL431" s="134"/>
      <c r="CM431" s="134"/>
      <c r="CN431" s="134"/>
      <c r="CO431" s="134"/>
      <c r="CP431" s="134"/>
      <c r="CQ431" s="134"/>
      <c r="CR431" s="134"/>
      <c r="CS431" s="134"/>
      <c r="CT431" s="134"/>
      <c r="CU431" s="134"/>
      <c r="CV431" s="134"/>
      <c r="CW431" s="134"/>
      <c r="CX431" s="134"/>
      <c r="CY431" s="134"/>
      <c r="CZ431" s="134"/>
      <c r="DA431" s="134"/>
      <c r="DB431" s="134"/>
      <c r="DC431" s="134"/>
      <c r="DD431" s="134"/>
      <c r="DE431" s="134"/>
    </row>
    <row r="432" spans="1:109" s="186" customFormat="1" ht="41.25" customHeight="1">
      <c r="A432" s="178">
        <v>1</v>
      </c>
      <c r="B432" s="178"/>
      <c r="C432" s="220" t="s">
        <v>1326</v>
      </c>
      <c r="D432" s="220" t="s">
        <v>385</v>
      </c>
      <c r="E432" s="222" t="s">
        <v>386</v>
      </c>
      <c r="F432" s="222" t="s">
        <v>387</v>
      </c>
      <c r="G432" s="222" t="s">
        <v>2253</v>
      </c>
      <c r="H432" s="223">
        <v>760611</v>
      </c>
      <c r="I432" s="183"/>
      <c r="J432" s="183"/>
      <c r="K432" s="183" t="s">
        <v>133</v>
      </c>
      <c r="L432" s="184">
        <v>43339</v>
      </c>
      <c r="M432" s="224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85"/>
      <c r="AL432" s="185"/>
      <c r="AM432" s="185"/>
      <c r="AN432" s="185"/>
      <c r="AO432" s="185"/>
      <c r="AP432" s="185"/>
      <c r="AQ432" s="185"/>
      <c r="AR432" s="185"/>
      <c r="AS432" s="185"/>
      <c r="AT432" s="185"/>
      <c r="AU432" s="185"/>
      <c r="AV432" s="185"/>
      <c r="AW432" s="185"/>
      <c r="AX432" s="185"/>
      <c r="AY432" s="185"/>
      <c r="AZ432" s="185"/>
      <c r="BA432" s="185"/>
      <c r="BB432" s="185"/>
      <c r="BC432" s="185"/>
      <c r="BD432" s="185"/>
      <c r="BE432" s="185"/>
      <c r="BF432" s="185"/>
      <c r="BG432" s="185"/>
      <c r="BH432" s="185"/>
      <c r="BI432" s="185"/>
      <c r="BJ432" s="185"/>
      <c r="BK432" s="185"/>
      <c r="BL432" s="185"/>
      <c r="BM432" s="185"/>
      <c r="BN432" s="185"/>
      <c r="BO432" s="185"/>
      <c r="BP432" s="185"/>
      <c r="BQ432" s="185"/>
      <c r="BR432" s="185"/>
      <c r="BS432" s="185"/>
      <c r="BT432" s="185"/>
      <c r="BU432" s="185"/>
      <c r="BV432" s="185"/>
      <c r="BW432" s="185"/>
      <c r="BX432" s="185"/>
      <c r="BY432" s="185"/>
      <c r="BZ432" s="185"/>
      <c r="CA432" s="185"/>
      <c r="CB432" s="185"/>
      <c r="CC432" s="185"/>
      <c r="CD432" s="185"/>
      <c r="CE432" s="185"/>
      <c r="CF432" s="185"/>
      <c r="CG432" s="185"/>
      <c r="CH432" s="185"/>
      <c r="CI432" s="185"/>
      <c r="CJ432" s="185"/>
      <c r="CK432" s="185"/>
      <c r="CL432" s="185"/>
      <c r="CM432" s="185"/>
      <c r="CN432" s="185"/>
      <c r="CO432" s="185"/>
      <c r="CP432" s="185"/>
      <c r="CQ432" s="185"/>
      <c r="CR432" s="185"/>
      <c r="CS432" s="185"/>
      <c r="CT432" s="185"/>
      <c r="CU432" s="185"/>
      <c r="CV432" s="185"/>
      <c r="CW432" s="185"/>
      <c r="CX432" s="185"/>
      <c r="CY432" s="185"/>
      <c r="CZ432" s="185"/>
      <c r="DA432" s="185"/>
      <c r="DB432" s="185"/>
      <c r="DC432" s="185"/>
      <c r="DD432" s="185"/>
      <c r="DE432" s="185"/>
    </row>
    <row r="433" spans="1:109" s="186" customFormat="1" ht="30.75" customHeight="1">
      <c r="A433" s="178">
        <v>2</v>
      </c>
      <c r="B433" s="178"/>
      <c r="C433" s="221" t="s">
        <v>873</v>
      </c>
      <c r="D433" s="220" t="s">
        <v>243</v>
      </c>
      <c r="E433" s="222" t="s">
        <v>874</v>
      </c>
      <c r="F433" s="222" t="s">
        <v>875</v>
      </c>
      <c r="G433" s="222" t="s">
        <v>2505</v>
      </c>
      <c r="H433" s="225">
        <v>114000</v>
      </c>
      <c r="I433" s="183" t="s">
        <v>127</v>
      </c>
      <c r="J433" s="183"/>
      <c r="K433" s="183"/>
      <c r="L433" s="184" t="s">
        <v>872</v>
      </c>
      <c r="M433" s="224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85"/>
      <c r="AE433" s="185"/>
      <c r="AF433" s="185"/>
      <c r="AG433" s="185"/>
      <c r="AH433" s="185"/>
      <c r="AI433" s="185"/>
      <c r="AJ433" s="185"/>
      <c r="AK433" s="185"/>
      <c r="AL433" s="185"/>
      <c r="AM433" s="185"/>
      <c r="AN433" s="185"/>
      <c r="AO433" s="185"/>
      <c r="AP433" s="185"/>
      <c r="AQ433" s="185"/>
      <c r="AR433" s="185"/>
      <c r="AS433" s="185"/>
      <c r="AT433" s="185"/>
      <c r="AU433" s="185"/>
      <c r="AV433" s="185"/>
      <c r="AW433" s="185"/>
      <c r="AX433" s="185"/>
      <c r="AY433" s="185"/>
      <c r="AZ433" s="185"/>
      <c r="BA433" s="185"/>
      <c r="BB433" s="185"/>
      <c r="BC433" s="185"/>
      <c r="BD433" s="185"/>
      <c r="BE433" s="185"/>
      <c r="BF433" s="185"/>
      <c r="BG433" s="185"/>
      <c r="BH433" s="185"/>
      <c r="BI433" s="185"/>
      <c r="BJ433" s="185"/>
      <c r="BK433" s="185"/>
      <c r="BL433" s="185"/>
      <c r="BM433" s="185"/>
      <c r="BN433" s="185"/>
      <c r="BO433" s="185"/>
      <c r="BP433" s="185"/>
      <c r="BQ433" s="185"/>
      <c r="BR433" s="185"/>
      <c r="BS433" s="185"/>
      <c r="BT433" s="185"/>
      <c r="BU433" s="185"/>
      <c r="BV433" s="185"/>
      <c r="BW433" s="185"/>
      <c r="BX433" s="185"/>
      <c r="BY433" s="185"/>
      <c r="BZ433" s="185"/>
      <c r="CA433" s="185"/>
      <c r="CB433" s="185"/>
      <c r="CC433" s="185"/>
      <c r="CD433" s="185"/>
      <c r="CE433" s="185"/>
      <c r="CF433" s="185"/>
      <c r="CG433" s="185"/>
      <c r="CH433" s="185"/>
      <c r="CI433" s="185"/>
      <c r="CJ433" s="185"/>
      <c r="CK433" s="185"/>
      <c r="CL433" s="185"/>
      <c r="CM433" s="185"/>
      <c r="CN433" s="185"/>
      <c r="CO433" s="185"/>
      <c r="CP433" s="185"/>
      <c r="CQ433" s="185"/>
      <c r="CR433" s="185"/>
      <c r="CS433" s="185"/>
      <c r="CT433" s="185"/>
      <c r="CU433" s="185"/>
      <c r="CV433" s="185"/>
      <c r="CW433" s="185"/>
      <c r="CX433" s="185"/>
      <c r="CY433" s="185"/>
      <c r="CZ433" s="185"/>
      <c r="DA433" s="185"/>
      <c r="DB433" s="185"/>
      <c r="DC433" s="185"/>
      <c r="DD433" s="185"/>
      <c r="DE433" s="185"/>
    </row>
    <row r="434" spans="1:109" s="186" customFormat="1" ht="25.5">
      <c r="A434" s="178">
        <v>3</v>
      </c>
      <c r="B434" s="178"/>
      <c r="C434" s="221" t="s">
        <v>242</v>
      </c>
      <c r="D434" s="220" t="s">
        <v>243</v>
      </c>
      <c r="E434" s="222" t="s">
        <v>244</v>
      </c>
      <c r="F434" s="222" t="s">
        <v>245</v>
      </c>
      <c r="G434" s="222" t="s">
        <v>2254</v>
      </c>
      <c r="H434" s="223">
        <v>8500</v>
      </c>
      <c r="I434" s="183"/>
      <c r="J434" s="183"/>
      <c r="K434" s="183" t="s">
        <v>133</v>
      </c>
      <c r="L434" s="184">
        <v>43137</v>
      </c>
      <c r="M434" s="224" t="s">
        <v>346</v>
      </c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85"/>
      <c r="AL434" s="185"/>
      <c r="AM434" s="185"/>
      <c r="AN434" s="185"/>
      <c r="AO434" s="185"/>
      <c r="AP434" s="185"/>
      <c r="AQ434" s="185"/>
      <c r="AR434" s="185"/>
      <c r="AS434" s="185"/>
      <c r="AT434" s="185"/>
      <c r="AU434" s="185"/>
      <c r="AV434" s="185"/>
      <c r="AW434" s="185"/>
      <c r="AX434" s="185"/>
      <c r="AY434" s="185"/>
      <c r="AZ434" s="185"/>
      <c r="BA434" s="185"/>
      <c r="BB434" s="185"/>
      <c r="BC434" s="185"/>
      <c r="BD434" s="185"/>
      <c r="BE434" s="185"/>
      <c r="BF434" s="185"/>
      <c r="BG434" s="185"/>
      <c r="BH434" s="185"/>
      <c r="BI434" s="185"/>
      <c r="BJ434" s="185"/>
      <c r="BK434" s="185"/>
      <c r="BL434" s="185"/>
      <c r="BM434" s="185"/>
      <c r="BN434" s="185"/>
      <c r="BO434" s="185"/>
      <c r="BP434" s="185"/>
      <c r="BQ434" s="185"/>
      <c r="BR434" s="185"/>
      <c r="BS434" s="185"/>
      <c r="BT434" s="185"/>
      <c r="BU434" s="185"/>
      <c r="BV434" s="185"/>
      <c r="BW434" s="185"/>
      <c r="BX434" s="185"/>
      <c r="BY434" s="185"/>
      <c r="BZ434" s="185"/>
      <c r="CA434" s="185"/>
      <c r="CB434" s="185"/>
      <c r="CC434" s="185"/>
      <c r="CD434" s="185"/>
      <c r="CE434" s="185"/>
      <c r="CF434" s="185"/>
      <c r="CG434" s="185"/>
      <c r="CH434" s="185"/>
      <c r="CI434" s="185"/>
      <c r="CJ434" s="185"/>
      <c r="CK434" s="185"/>
      <c r="CL434" s="185"/>
      <c r="CM434" s="185"/>
      <c r="CN434" s="185"/>
      <c r="CO434" s="185"/>
      <c r="CP434" s="185"/>
      <c r="CQ434" s="185"/>
      <c r="CR434" s="185"/>
      <c r="CS434" s="185"/>
      <c r="CT434" s="185"/>
      <c r="CU434" s="185"/>
      <c r="CV434" s="185"/>
      <c r="CW434" s="185"/>
      <c r="CX434" s="185"/>
      <c r="CY434" s="185"/>
      <c r="CZ434" s="185"/>
      <c r="DA434" s="185"/>
      <c r="DB434" s="185"/>
      <c r="DC434" s="185"/>
      <c r="DD434" s="185"/>
      <c r="DE434" s="185"/>
    </row>
    <row r="435" spans="1:109" s="186" customFormat="1" ht="25.5">
      <c r="A435" s="178">
        <v>4</v>
      </c>
      <c r="B435" s="178"/>
      <c r="C435" s="221" t="s">
        <v>246</v>
      </c>
      <c r="D435" s="220" t="s">
        <v>247</v>
      </c>
      <c r="E435" s="222" t="s">
        <v>248</v>
      </c>
      <c r="F435" s="222" t="s">
        <v>249</v>
      </c>
      <c r="G435" s="222" t="s">
        <v>2506</v>
      </c>
      <c r="H435" s="225">
        <v>5561</v>
      </c>
      <c r="I435" s="183" t="s">
        <v>133</v>
      </c>
      <c r="J435" s="183"/>
      <c r="K435" s="183"/>
      <c r="L435" s="184">
        <v>43452</v>
      </c>
      <c r="M435" s="224" t="s">
        <v>346</v>
      </c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85"/>
      <c r="AL435" s="185"/>
      <c r="AM435" s="185"/>
      <c r="AN435" s="185"/>
      <c r="AO435" s="185"/>
      <c r="AP435" s="185"/>
      <c r="AQ435" s="185"/>
      <c r="AR435" s="185"/>
      <c r="AS435" s="185"/>
      <c r="AT435" s="185"/>
      <c r="AU435" s="185"/>
      <c r="AV435" s="185"/>
      <c r="AW435" s="185"/>
      <c r="AX435" s="185"/>
      <c r="AY435" s="185"/>
      <c r="AZ435" s="185"/>
      <c r="BA435" s="185"/>
      <c r="BB435" s="185"/>
      <c r="BC435" s="185"/>
      <c r="BD435" s="185"/>
      <c r="BE435" s="185"/>
      <c r="BF435" s="185"/>
      <c r="BG435" s="185"/>
      <c r="BH435" s="185"/>
      <c r="BI435" s="185"/>
      <c r="BJ435" s="185"/>
      <c r="BK435" s="185"/>
      <c r="BL435" s="185"/>
      <c r="BM435" s="185"/>
      <c r="BN435" s="185"/>
      <c r="BO435" s="185"/>
      <c r="BP435" s="185"/>
      <c r="BQ435" s="185"/>
      <c r="BR435" s="185"/>
      <c r="BS435" s="185"/>
      <c r="BT435" s="185"/>
      <c r="BU435" s="185"/>
      <c r="BV435" s="185"/>
      <c r="BW435" s="185"/>
      <c r="BX435" s="185"/>
      <c r="BY435" s="185"/>
      <c r="BZ435" s="185"/>
      <c r="CA435" s="185"/>
      <c r="CB435" s="185"/>
      <c r="CC435" s="185"/>
      <c r="CD435" s="185"/>
      <c r="CE435" s="185"/>
      <c r="CF435" s="185"/>
      <c r="CG435" s="185"/>
      <c r="CH435" s="185"/>
      <c r="CI435" s="185"/>
      <c r="CJ435" s="185"/>
      <c r="CK435" s="185"/>
      <c r="CL435" s="185"/>
      <c r="CM435" s="185"/>
      <c r="CN435" s="185"/>
      <c r="CO435" s="185"/>
      <c r="CP435" s="185"/>
      <c r="CQ435" s="185"/>
      <c r="CR435" s="185"/>
      <c r="CS435" s="185"/>
      <c r="CT435" s="185"/>
      <c r="CU435" s="185"/>
      <c r="CV435" s="185"/>
      <c r="CW435" s="185"/>
      <c r="CX435" s="185"/>
      <c r="CY435" s="185"/>
      <c r="CZ435" s="185"/>
      <c r="DA435" s="185"/>
      <c r="DB435" s="185"/>
      <c r="DC435" s="185"/>
      <c r="DD435" s="185"/>
      <c r="DE435" s="185"/>
    </row>
    <row r="436" spans="1:109" s="186" customFormat="1" ht="25.5">
      <c r="A436" s="178">
        <v>5</v>
      </c>
      <c r="B436" s="178"/>
      <c r="C436" s="221" t="s">
        <v>250</v>
      </c>
      <c r="D436" s="220" t="s">
        <v>251</v>
      </c>
      <c r="E436" s="222" t="s">
        <v>252</v>
      </c>
      <c r="F436" s="222" t="s">
        <v>253</v>
      </c>
      <c r="G436" s="222" t="s">
        <v>2255</v>
      </c>
      <c r="H436" s="223">
        <v>40000</v>
      </c>
      <c r="I436" s="183" t="s">
        <v>133</v>
      </c>
      <c r="J436" s="183"/>
      <c r="K436" s="183"/>
      <c r="L436" s="184">
        <v>43171</v>
      </c>
      <c r="M436" s="224" t="s">
        <v>346</v>
      </c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85"/>
      <c r="AE436" s="185"/>
      <c r="AF436" s="185"/>
      <c r="AG436" s="185"/>
      <c r="AH436" s="185"/>
      <c r="AI436" s="185"/>
      <c r="AJ436" s="185"/>
      <c r="AK436" s="185"/>
      <c r="AL436" s="185"/>
      <c r="AM436" s="185"/>
      <c r="AN436" s="185"/>
      <c r="AO436" s="185"/>
      <c r="AP436" s="185"/>
      <c r="AQ436" s="185"/>
      <c r="AR436" s="185"/>
      <c r="AS436" s="185"/>
      <c r="AT436" s="185"/>
      <c r="AU436" s="185"/>
      <c r="AV436" s="185"/>
      <c r="AW436" s="185"/>
      <c r="AX436" s="185"/>
      <c r="AY436" s="185"/>
      <c r="AZ436" s="185"/>
      <c r="BA436" s="185"/>
      <c r="BB436" s="185"/>
      <c r="BC436" s="185"/>
      <c r="BD436" s="185"/>
      <c r="BE436" s="185"/>
      <c r="BF436" s="185"/>
      <c r="BG436" s="185"/>
      <c r="BH436" s="185"/>
      <c r="BI436" s="185"/>
      <c r="BJ436" s="185"/>
      <c r="BK436" s="185"/>
      <c r="BL436" s="185"/>
      <c r="BM436" s="185"/>
      <c r="BN436" s="185"/>
      <c r="BO436" s="185"/>
      <c r="BP436" s="185"/>
      <c r="BQ436" s="185"/>
      <c r="BR436" s="185"/>
      <c r="BS436" s="185"/>
      <c r="BT436" s="185"/>
      <c r="BU436" s="185"/>
      <c r="BV436" s="185"/>
      <c r="BW436" s="185"/>
      <c r="BX436" s="185"/>
      <c r="BY436" s="185"/>
      <c r="BZ436" s="185"/>
      <c r="CA436" s="185"/>
      <c r="CB436" s="185"/>
      <c r="CC436" s="185"/>
      <c r="CD436" s="185"/>
      <c r="CE436" s="185"/>
      <c r="CF436" s="185"/>
      <c r="CG436" s="185"/>
      <c r="CH436" s="185"/>
      <c r="CI436" s="185"/>
      <c r="CJ436" s="185"/>
      <c r="CK436" s="185"/>
      <c r="CL436" s="185"/>
      <c r="CM436" s="185"/>
      <c r="CN436" s="185"/>
      <c r="CO436" s="185"/>
      <c r="CP436" s="185"/>
      <c r="CQ436" s="185"/>
      <c r="CR436" s="185"/>
      <c r="CS436" s="185"/>
      <c r="CT436" s="185"/>
      <c r="CU436" s="185"/>
      <c r="CV436" s="185"/>
      <c r="CW436" s="185"/>
      <c r="CX436" s="185"/>
      <c r="CY436" s="185"/>
      <c r="CZ436" s="185"/>
      <c r="DA436" s="185"/>
      <c r="DB436" s="185"/>
      <c r="DC436" s="185"/>
      <c r="DD436" s="185"/>
      <c r="DE436" s="185"/>
    </row>
    <row r="437" spans="1:109" s="186" customFormat="1" ht="25.5">
      <c r="A437" s="178">
        <v>6</v>
      </c>
      <c r="B437" s="178"/>
      <c r="C437" s="221" t="s">
        <v>246</v>
      </c>
      <c r="D437" s="220" t="s">
        <v>247</v>
      </c>
      <c r="E437" s="222" t="s">
        <v>254</v>
      </c>
      <c r="F437" s="222" t="s">
        <v>255</v>
      </c>
      <c r="G437" s="222" t="s">
        <v>2256</v>
      </c>
      <c r="H437" s="225">
        <v>37950</v>
      </c>
      <c r="I437" s="183" t="s">
        <v>133</v>
      </c>
      <c r="J437" s="183"/>
      <c r="K437" s="183"/>
      <c r="L437" s="184">
        <v>43452</v>
      </c>
      <c r="M437" s="224" t="s">
        <v>346</v>
      </c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85"/>
      <c r="AE437" s="185"/>
      <c r="AF437" s="185"/>
      <c r="AG437" s="185"/>
      <c r="AH437" s="185"/>
      <c r="AI437" s="185"/>
      <c r="AJ437" s="185"/>
      <c r="AK437" s="185"/>
      <c r="AL437" s="185"/>
      <c r="AM437" s="185"/>
      <c r="AN437" s="185"/>
      <c r="AO437" s="185"/>
      <c r="AP437" s="185"/>
      <c r="AQ437" s="185"/>
      <c r="AR437" s="185"/>
      <c r="AS437" s="185"/>
      <c r="AT437" s="185"/>
      <c r="AU437" s="185"/>
      <c r="AV437" s="185"/>
      <c r="AW437" s="185"/>
      <c r="AX437" s="185"/>
      <c r="AY437" s="185"/>
      <c r="AZ437" s="185"/>
      <c r="BA437" s="185"/>
      <c r="BB437" s="185"/>
      <c r="BC437" s="185"/>
      <c r="BD437" s="185"/>
      <c r="BE437" s="185"/>
      <c r="BF437" s="185"/>
      <c r="BG437" s="185"/>
      <c r="BH437" s="185"/>
      <c r="BI437" s="185"/>
      <c r="BJ437" s="185"/>
      <c r="BK437" s="185"/>
      <c r="BL437" s="185"/>
      <c r="BM437" s="185"/>
      <c r="BN437" s="185"/>
      <c r="BO437" s="185"/>
      <c r="BP437" s="185"/>
      <c r="BQ437" s="185"/>
      <c r="BR437" s="185"/>
      <c r="BS437" s="185"/>
      <c r="BT437" s="185"/>
      <c r="BU437" s="185"/>
      <c r="BV437" s="185"/>
      <c r="BW437" s="185"/>
      <c r="BX437" s="185"/>
      <c r="BY437" s="185"/>
      <c r="BZ437" s="185"/>
      <c r="CA437" s="185"/>
      <c r="CB437" s="185"/>
      <c r="CC437" s="185"/>
      <c r="CD437" s="185"/>
      <c r="CE437" s="185"/>
      <c r="CF437" s="185"/>
      <c r="CG437" s="185"/>
      <c r="CH437" s="185"/>
      <c r="CI437" s="185"/>
      <c r="CJ437" s="185"/>
      <c r="CK437" s="185"/>
      <c r="CL437" s="185"/>
      <c r="CM437" s="185"/>
      <c r="CN437" s="185"/>
      <c r="CO437" s="185"/>
      <c r="CP437" s="185"/>
      <c r="CQ437" s="185"/>
      <c r="CR437" s="185"/>
      <c r="CS437" s="185"/>
      <c r="CT437" s="185"/>
      <c r="CU437" s="185"/>
      <c r="CV437" s="185"/>
      <c r="CW437" s="185"/>
      <c r="CX437" s="185"/>
      <c r="CY437" s="185"/>
      <c r="CZ437" s="185"/>
      <c r="DA437" s="185"/>
      <c r="DB437" s="185"/>
      <c r="DC437" s="185"/>
      <c r="DD437" s="185"/>
      <c r="DE437" s="185"/>
    </row>
    <row r="438" spans="1:109" s="186" customFormat="1" ht="25.5">
      <c r="A438" s="178">
        <v>7</v>
      </c>
      <c r="B438" s="178"/>
      <c r="C438" s="220" t="s">
        <v>256</v>
      </c>
      <c r="D438" s="220" t="s">
        <v>257</v>
      </c>
      <c r="E438" s="222" t="s">
        <v>258</v>
      </c>
      <c r="F438" s="222" t="s">
        <v>259</v>
      </c>
      <c r="G438" s="222" t="s">
        <v>2257</v>
      </c>
      <c r="H438" s="223">
        <v>550</v>
      </c>
      <c r="I438" s="183" t="s">
        <v>133</v>
      </c>
      <c r="J438" s="183"/>
      <c r="K438" s="183"/>
      <c r="L438" s="184">
        <v>43424</v>
      </c>
      <c r="M438" s="224" t="s">
        <v>346</v>
      </c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185"/>
      <c r="AP438" s="185"/>
      <c r="AQ438" s="185"/>
      <c r="AR438" s="185"/>
      <c r="AS438" s="185"/>
      <c r="AT438" s="185"/>
      <c r="AU438" s="185"/>
      <c r="AV438" s="185"/>
      <c r="AW438" s="185"/>
      <c r="AX438" s="185"/>
      <c r="AY438" s="185"/>
      <c r="AZ438" s="185"/>
      <c r="BA438" s="185"/>
      <c r="BB438" s="185"/>
      <c r="BC438" s="185"/>
      <c r="BD438" s="185"/>
      <c r="BE438" s="185"/>
      <c r="BF438" s="185"/>
      <c r="BG438" s="185"/>
      <c r="BH438" s="185"/>
      <c r="BI438" s="185"/>
      <c r="BJ438" s="185"/>
      <c r="BK438" s="185"/>
      <c r="BL438" s="185"/>
      <c r="BM438" s="185"/>
      <c r="BN438" s="185"/>
      <c r="BO438" s="185"/>
      <c r="BP438" s="185"/>
      <c r="BQ438" s="185"/>
      <c r="BR438" s="185"/>
      <c r="BS438" s="185"/>
      <c r="BT438" s="185"/>
      <c r="BU438" s="185"/>
      <c r="BV438" s="185"/>
      <c r="BW438" s="185"/>
      <c r="BX438" s="185"/>
      <c r="BY438" s="185"/>
      <c r="BZ438" s="185"/>
      <c r="CA438" s="185"/>
      <c r="CB438" s="185"/>
      <c r="CC438" s="185"/>
      <c r="CD438" s="185"/>
      <c r="CE438" s="185"/>
      <c r="CF438" s="185"/>
      <c r="CG438" s="185"/>
      <c r="CH438" s="185"/>
      <c r="CI438" s="185"/>
      <c r="CJ438" s="185"/>
      <c r="CK438" s="185"/>
      <c r="CL438" s="185"/>
      <c r="CM438" s="185"/>
      <c r="CN438" s="185"/>
      <c r="CO438" s="185"/>
      <c r="CP438" s="185"/>
      <c r="CQ438" s="185"/>
      <c r="CR438" s="185"/>
      <c r="CS438" s="185"/>
      <c r="CT438" s="185"/>
      <c r="CU438" s="185"/>
      <c r="CV438" s="185"/>
      <c r="CW438" s="185"/>
      <c r="CX438" s="185"/>
      <c r="CY438" s="185"/>
      <c r="CZ438" s="185"/>
      <c r="DA438" s="185"/>
      <c r="DB438" s="185"/>
      <c r="DC438" s="185"/>
      <c r="DD438" s="185"/>
      <c r="DE438" s="185"/>
    </row>
    <row r="439" spans="1:109" s="186" customFormat="1" ht="34.5" customHeight="1">
      <c r="A439" s="178">
        <v>8</v>
      </c>
      <c r="B439" s="178"/>
      <c r="C439" s="220" t="s">
        <v>348</v>
      </c>
      <c r="D439" s="220" t="s">
        <v>349</v>
      </c>
      <c r="E439" s="222" t="s">
        <v>350</v>
      </c>
      <c r="F439" s="222" t="s">
        <v>351</v>
      </c>
      <c r="G439" s="222" t="s">
        <v>2258</v>
      </c>
      <c r="H439" s="223">
        <v>25613</v>
      </c>
      <c r="I439" s="183"/>
      <c r="J439" s="183"/>
      <c r="K439" s="183" t="s">
        <v>133</v>
      </c>
      <c r="L439" s="184">
        <v>43452</v>
      </c>
      <c r="M439" s="224" t="s">
        <v>346</v>
      </c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185"/>
      <c r="AP439" s="185"/>
      <c r="AQ439" s="185"/>
      <c r="AR439" s="185"/>
      <c r="AS439" s="185"/>
      <c r="AT439" s="185"/>
      <c r="AU439" s="185"/>
      <c r="AV439" s="185"/>
      <c r="AW439" s="185"/>
      <c r="AX439" s="185"/>
      <c r="AY439" s="185"/>
      <c r="AZ439" s="185"/>
      <c r="BA439" s="185"/>
      <c r="BB439" s="185"/>
      <c r="BC439" s="185"/>
      <c r="BD439" s="185"/>
      <c r="BE439" s="185"/>
      <c r="BF439" s="185"/>
      <c r="BG439" s="185"/>
      <c r="BH439" s="185"/>
      <c r="BI439" s="185"/>
      <c r="BJ439" s="185"/>
      <c r="BK439" s="185"/>
      <c r="BL439" s="185"/>
      <c r="BM439" s="185"/>
      <c r="BN439" s="185"/>
      <c r="BO439" s="185"/>
      <c r="BP439" s="185"/>
      <c r="BQ439" s="185"/>
      <c r="BR439" s="185"/>
      <c r="BS439" s="185"/>
      <c r="BT439" s="185"/>
      <c r="BU439" s="185"/>
      <c r="BV439" s="185"/>
      <c r="BW439" s="185"/>
      <c r="BX439" s="185"/>
      <c r="BY439" s="185"/>
      <c r="BZ439" s="185"/>
      <c r="CA439" s="185"/>
      <c r="CB439" s="185"/>
      <c r="CC439" s="185"/>
      <c r="CD439" s="185"/>
      <c r="CE439" s="185"/>
      <c r="CF439" s="185"/>
      <c r="CG439" s="185"/>
      <c r="CH439" s="185"/>
      <c r="CI439" s="185"/>
      <c r="CJ439" s="185"/>
      <c r="CK439" s="185"/>
      <c r="CL439" s="185"/>
      <c r="CM439" s="185"/>
      <c r="CN439" s="185"/>
      <c r="CO439" s="185"/>
      <c r="CP439" s="185"/>
      <c r="CQ439" s="185"/>
      <c r="CR439" s="185"/>
      <c r="CS439" s="185"/>
      <c r="CT439" s="185"/>
      <c r="CU439" s="185"/>
      <c r="CV439" s="185"/>
      <c r="CW439" s="185"/>
      <c r="CX439" s="185"/>
      <c r="CY439" s="185"/>
      <c r="CZ439" s="185"/>
      <c r="DA439" s="185"/>
      <c r="DB439" s="185"/>
      <c r="DC439" s="185"/>
      <c r="DD439" s="185"/>
      <c r="DE439" s="185"/>
    </row>
    <row r="440" spans="1:109" s="186" customFormat="1" ht="37.5" customHeight="1">
      <c r="A440" s="178">
        <v>9</v>
      </c>
      <c r="B440" s="178"/>
      <c r="C440" s="220" t="s">
        <v>348</v>
      </c>
      <c r="D440" s="220" t="s">
        <v>349</v>
      </c>
      <c r="E440" s="222" t="s">
        <v>350</v>
      </c>
      <c r="F440" s="222" t="s">
        <v>352</v>
      </c>
      <c r="G440" s="222" t="s">
        <v>2259</v>
      </c>
      <c r="H440" s="223">
        <v>765020</v>
      </c>
      <c r="I440" s="183"/>
      <c r="J440" s="183"/>
      <c r="K440" s="183" t="s">
        <v>133</v>
      </c>
      <c r="L440" s="184">
        <v>43452</v>
      </c>
      <c r="M440" s="222" t="s">
        <v>346</v>
      </c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185"/>
      <c r="AP440" s="185"/>
      <c r="AQ440" s="185"/>
      <c r="AR440" s="185"/>
      <c r="AS440" s="185"/>
      <c r="AT440" s="185"/>
      <c r="AU440" s="185"/>
      <c r="AV440" s="185"/>
      <c r="AW440" s="185"/>
      <c r="AX440" s="185"/>
      <c r="AY440" s="185"/>
      <c r="AZ440" s="185"/>
      <c r="BA440" s="185"/>
      <c r="BB440" s="185"/>
      <c r="BC440" s="185"/>
      <c r="BD440" s="185"/>
      <c r="BE440" s="185"/>
      <c r="BF440" s="185"/>
      <c r="BG440" s="185"/>
      <c r="BH440" s="185"/>
      <c r="BI440" s="185"/>
      <c r="BJ440" s="185"/>
      <c r="BK440" s="185"/>
      <c r="BL440" s="185"/>
      <c r="BM440" s="185"/>
      <c r="BN440" s="185"/>
      <c r="BO440" s="185"/>
      <c r="BP440" s="185"/>
      <c r="BQ440" s="185"/>
      <c r="BR440" s="185"/>
      <c r="BS440" s="185"/>
      <c r="BT440" s="185"/>
      <c r="BU440" s="185"/>
      <c r="BV440" s="185"/>
      <c r="BW440" s="185"/>
      <c r="BX440" s="185"/>
      <c r="BY440" s="185"/>
      <c r="BZ440" s="185"/>
      <c r="CA440" s="185"/>
      <c r="CB440" s="185"/>
      <c r="CC440" s="185"/>
      <c r="CD440" s="185"/>
      <c r="CE440" s="185"/>
      <c r="CF440" s="185"/>
      <c r="CG440" s="185"/>
      <c r="CH440" s="185"/>
      <c r="CI440" s="185"/>
      <c r="CJ440" s="185"/>
      <c r="CK440" s="185"/>
      <c r="CL440" s="185"/>
      <c r="CM440" s="185"/>
      <c r="CN440" s="185"/>
      <c r="CO440" s="185"/>
      <c r="CP440" s="185"/>
      <c r="CQ440" s="185"/>
      <c r="CR440" s="185"/>
      <c r="CS440" s="185"/>
      <c r="CT440" s="185"/>
      <c r="CU440" s="185"/>
      <c r="CV440" s="185"/>
      <c r="CW440" s="185"/>
      <c r="CX440" s="185"/>
      <c r="CY440" s="185"/>
      <c r="CZ440" s="185"/>
      <c r="DA440" s="185"/>
      <c r="DB440" s="185"/>
      <c r="DC440" s="185"/>
      <c r="DD440" s="185"/>
      <c r="DE440" s="185"/>
    </row>
    <row r="441" spans="1:109" s="186" customFormat="1" ht="25.5">
      <c r="A441" s="178">
        <v>10</v>
      </c>
      <c r="B441" s="178"/>
      <c r="C441" s="221" t="s">
        <v>378</v>
      </c>
      <c r="D441" s="220" t="s">
        <v>379</v>
      </c>
      <c r="E441" s="222" t="s">
        <v>380</v>
      </c>
      <c r="F441" s="222" t="s">
        <v>381</v>
      </c>
      <c r="G441" s="222" t="s">
        <v>2260</v>
      </c>
      <c r="H441" s="225">
        <v>5390</v>
      </c>
      <c r="I441" s="183" t="s">
        <v>133</v>
      </c>
      <c r="J441" s="183"/>
      <c r="K441" s="183"/>
      <c r="L441" s="184">
        <v>43305</v>
      </c>
      <c r="M441" s="222" t="s">
        <v>346</v>
      </c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5"/>
      <c r="AT441" s="185"/>
      <c r="AU441" s="185"/>
      <c r="AV441" s="185"/>
      <c r="AW441" s="185"/>
      <c r="AX441" s="185"/>
      <c r="AY441" s="185"/>
      <c r="AZ441" s="185"/>
      <c r="BA441" s="185"/>
      <c r="BB441" s="185"/>
      <c r="BC441" s="185"/>
      <c r="BD441" s="185"/>
      <c r="BE441" s="185"/>
      <c r="BF441" s="185"/>
      <c r="BG441" s="185"/>
      <c r="BH441" s="185"/>
      <c r="BI441" s="185"/>
      <c r="BJ441" s="185"/>
      <c r="BK441" s="185"/>
      <c r="BL441" s="185"/>
      <c r="BM441" s="185"/>
      <c r="BN441" s="185"/>
      <c r="BO441" s="185"/>
      <c r="BP441" s="185"/>
      <c r="BQ441" s="185"/>
      <c r="BR441" s="185"/>
      <c r="BS441" s="185"/>
      <c r="BT441" s="185"/>
      <c r="BU441" s="185"/>
      <c r="BV441" s="185"/>
      <c r="BW441" s="185"/>
      <c r="BX441" s="185"/>
      <c r="BY441" s="185"/>
      <c r="BZ441" s="185"/>
      <c r="CA441" s="185"/>
      <c r="CB441" s="185"/>
      <c r="CC441" s="185"/>
      <c r="CD441" s="185"/>
      <c r="CE441" s="185"/>
      <c r="CF441" s="185"/>
      <c r="CG441" s="185"/>
      <c r="CH441" s="185"/>
      <c r="CI441" s="185"/>
      <c r="CJ441" s="185"/>
      <c r="CK441" s="185"/>
      <c r="CL441" s="185"/>
      <c r="CM441" s="185"/>
      <c r="CN441" s="185"/>
      <c r="CO441" s="185"/>
      <c r="CP441" s="185"/>
      <c r="CQ441" s="185"/>
      <c r="CR441" s="185"/>
      <c r="CS441" s="185"/>
      <c r="CT441" s="185"/>
      <c r="CU441" s="185"/>
      <c r="CV441" s="185"/>
      <c r="CW441" s="185"/>
      <c r="CX441" s="185"/>
      <c r="CY441" s="185"/>
      <c r="CZ441" s="185"/>
      <c r="DA441" s="185"/>
      <c r="DB441" s="185"/>
      <c r="DC441" s="185"/>
      <c r="DD441" s="185"/>
      <c r="DE441" s="185"/>
    </row>
    <row r="442" spans="1:109" s="186" customFormat="1" ht="25.5">
      <c r="A442" s="178">
        <v>11</v>
      </c>
      <c r="B442" s="178"/>
      <c r="C442" s="221" t="s">
        <v>382</v>
      </c>
      <c r="D442" s="220" t="s">
        <v>257</v>
      </c>
      <c r="E442" s="222" t="s">
        <v>383</v>
      </c>
      <c r="F442" s="222" t="s">
        <v>384</v>
      </c>
      <c r="G442" s="222" t="s">
        <v>2261</v>
      </c>
      <c r="H442" s="223">
        <v>53590</v>
      </c>
      <c r="I442" s="183"/>
      <c r="J442" s="183"/>
      <c r="K442" s="183" t="s">
        <v>127</v>
      </c>
      <c r="L442" s="184">
        <v>43333</v>
      </c>
      <c r="M442" s="222" t="s">
        <v>346</v>
      </c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5"/>
      <c r="AT442" s="185"/>
      <c r="AU442" s="185"/>
      <c r="AV442" s="185"/>
      <c r="AW442" s="185"/>
      <c r="AX442" s="185"/>
      <c r="AY442" s="185"/>
      <c r="AZ442" s="185"/>
      <c r="BA442" s="185"/>
      <c r="BB442" s="185"/>
      <c r="BC442" s="185"/>
      <c r="BD442" s="185"/>
      <c r="BE442" s="185"/>
      <c r="BF442" s="185"/>
      <c r="BG442" s="185"/>
      <c r="BH442" s="185"/>
      <c r="BI442" s="185"/>
      <c r="BJ442" s="185"/>
      <c r="BK442" s="185"/>
      <c r="BL442" s="185"/>
      <c r="BM442" s="185"/>
      <c r="BN442" s="185"/>
      <c r="BO442" s="185"/>
      <c r="BP442" s="185"/>
      <c r="BQ442" s="185"/>
      <c r="BR442" s="185"/>
      <c r="BS442" s="185"/>
      <c r="BT442" s="185"/>
      <c r="BU442" s="185"/>
      <c r="BV442" s="185"/>
      <c r="BW442" s="185"/>
      <c r="BX442" s="185"/>
      <c r="BY442" s="185"/>
      <c r="BZ442" s="185"/>
      <c r="CA442" s="185"/>
      <c r="CB442" s="185"/>
      <c r="CC442" s="185"/>
      <c r="CD442" s="185"/>
      <c r="CE442" s="185"/>
      <c r="CF442" s="185"/>
      <c r="CG442" s="185"/>
      <c r="CH442" s="185"/>
      <c r="CI442" s="185"/>
      <c r="CJ442" s="185"/>
      <c r="CK442" s="185"/>
      <c r="CL442" s="185"/>
      <c r="CM442" s="185"/>
      <c r="CN442" s="185"/>
      <c r="CO442" s="185"/>
      <c r="CP442" s="185"/>
      <c r="CQ442" s="185"/>
      <c r="CR442" s="185"/>
      <c r="CS442" s="185"/>
      <c r="CT442" s="185"/>
      <c r="CU442" s="185"/>
      <c r="CV442" s="185"/>
      <c r="CW442" s="185"/>
      <c r="CX442" s="185"/>
      <c r="CY442" s="185"/>
      <c r="CZ442" s="185"/>
      <c r="DA442" s="185"/>
      <c r="DB442" s="185"/>
      <c r="DC442" s="185"/>
      <c r="DD442" s="185"/>
      <c r="DE442" s="185"/>
    </row>
    <row r="443" spans="1:109" s="186" customFormat="1" ht="35.25" customHeight="1">
      <c r="A443" s="178">
        <v>12</v>
      </c>
      <c r="B443" s="178"/>
      <c r="C443" s="221" t="s">
        <v>1585</v>
      </c>
      <c r="D443" s="220" t="s">
        <v>1586</v>
      </c>
      <c r="E443" s="222" t="s">
        <v>1587</v>
      </c>
      <c r="F443" s="222" t="s">
        <v>1588</v>
      </c>
      <c r="G443" s="222" t="s">
        <v>2507</v>
      </c>
      <c r="H443" s="223">
        <v>20000</v>
      </c>
      <c r="I443" s="183" t="s">
        <v>127</v>
      </c>
      <c r="J443" s="183"/>
      <c r="K443" s="183"/>
      <c r="L443" s="184" t="s">
        <v>1589</v>
      </c>
      <c r="M443" s="222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185"/>
      <c r="AT443" s="185"/>
      <c r="AU443" s="185"/>
      <c r="AV443" s="185"/>
      <c r="AW443" s="185"/>
      <c r="AX443" s="185"/>
      <c r="AY443" s="185"/>
      <c r="AZ443" s="185"/>
      <c r="BA443" s="185"/>
      <c r="BB443" s="185"/>
      <c r="BC443" s="185"/>
      <c r="BD443" s="185"/>
      <c r="BE443" s="185"/>
      <c r="BF443" s="185"/>
      <c r="BG443" s="185"/>
      <c r="BH443" s="185"/>
      <c r="BI443" s="185"/>
      <c r="BJ443" s="185"/>
      <c r="BK443" s="185"/>
      <c r="BL443" s="185"/>
      <c r="BM443" s="185"/>
      <c r="BN443" s="185"/>
      <c r="BO443" s="185"/>
      <c r="BP443" s="185"/>
      <c r="BQ443" s="185"/>
      <c r="BR443" s="185"/>
      <c r="BS443" s="185"/>
      <c r="BT443" s="185"/>
      <c r="BU443" s="185"/>
      <c r="BV443" s="185"/>
      <c r="BW443" s="185"/>
      <c r="BX443" s="185"/>
      <c r="BY443" s="185"/>
      <c r="BZ443" s="185"/>
      <c r="CA443" s="185"/>
      <c r="CB443" s="185"/>
      <c r="CC443" s="185"/>
      <c r="CD443" s="185"/>
      <c r="CE443" s="185"/>
      <c r="CF443" s="185"/>
      <c r="CG443" s="185"/>
      <c r="CH443" s="185"/>
      <c r="CI443" s="185"/>
      <c r="CJ443" s="185"/>
      <c r="CK443" s="185"/>
      <c r="CL443" s="185"/>
      <c r="CM443" s="185"/>
      <c r="CN443" s="185"/>
      <c r="CO443" s="185"/>
      <c r="CP443" s="185"/>
      <c r="CQ443" s="185"/>
      <c r="CR443" s="185"/>
      <c r="CS443" s="185"/>
      <c r="CT443" s="185"/>
      <c r="CU443" s="185"/>
      <c r="CV443" s="185"/>
      <c r="CW443" s="185"/>
      <c r="CX443" s="185"/>
      <c r="CY443" s="185"/>
      <c r="CZ443" s="185"/>
      <c r="DA443" s="185"/>
      <c r="DB443" s="185"/>
      <c r="DC443" s="185"/>
      <c r="DD443" s="185"/>
      <c r="DE443" s="185"/>
    </row>
    <row r="444" spans="1:109" s="186" customFormat="1" ht="58.5" customHeight="1">
      <c r="A444" s="178">
        <v>13</v>
      </c>
      <c r="B444" s="178"/>
      <c r="C444" s="220" t="s">
        <v>294</v>
      </c>
      <c r="D444" s="220" t="s">
        <v>272</v>
      </c>
      <c r="E444" s="222" t="s">
        <v>295</v>
      </c>
      <c r="F444" s="222" t="s">
        <v>296</v>
      </c>
      <c r="G444" s="222" t="s">
        <v>2262</v>
      </c>
      <c r="H444" s="223">
        <v>40100</v>
      </c>
      <c r="I444" s="183" t="s">
        <v>127</v>
      </c>
      <c r="J444" s="183"/>
      <c r="K444" s="183"/>
      <c r="L444" s="184">
        <v>43425</v>
      </c>
      <c r="M444" s="222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185"/>
      <c r="AT444" s="185"/>
      <c r="AU444" s="185"/>
      <c r="AV444" s="185"/>
      <c r="AW444" s="185"/>
      <c r="AX444" s="185"/>
      <c r="AY444" s="185"/>
      <c r="AZ444" s="185"/>
      <c r="BA444" s="185"/>
      <c r="BB444" s="185"/>
      <c r="BC444" s="185"/>
      <c r="BD444" s="185"/>
      <c r="BE444" s="185"/>
      <c r="BF444" s="185"/>
      <c r="BG444" s="185"/>
      <c r="BH444" s="185"/>
      <c r="BI444" s="185"/>
      <c r="BJ444" s="185"/>
      <c r="BK444" s="185"/>
      <c r="BL444" s="185"/>
      <c r="BM444" s="185"/>
      <c r="BN444" s="185"/>
      <c r="BO444" s="185"/>
      <c r="BP444" s="185"/>
      <c r="BQ444" s="185"/>
      <c r="BR444" s="185"/>
      <c r="BS444" s="185"/>
      <c r="BT444" s="185"/>
      <c r="BU444" s="185"/>
      <c r="BV444" s="185"/>
      <c r="BW444" s="185"/>
      <c r="BX444" s="185"/>
      <c r="BY444" s="185"/>
      <c r="BZ444" s="185"/>
      <c r="CA444" s="185"/>
      <c r="CB444" s="185"/>
      <c r="CC444" s="185"/>
      <c r="CD444" s="185"/>
      <c r="CE444" s="185"/>
      <c r="CF444" s="185"/>
      <c r="CG444" s="185"/>
      <c r="CH444" s="185"/>
      <c r="CI444" s="185"/>
      <c r="CJ444" s="185"/>
      <c r="CK444" s="185"/>
      <c r="CL444" s="185"/>
      <c r="CM444" s="185"/>
      <c r="CN444" s="185"/>
      <c r="CO444" s="185"/>
      <c r="CP444" s="185"/>
      <c r="CQ444" s="185"/>
      <c r="CR444" s="185"/>
      <c r="CS444" s="185"/>
      <c r="CT444" s="185"/>
      <c r="CU444" s="185"/>
      <c r="CV444" s="185"/>
      <c r="CW444" s="185"/>
      <c r="CX444" s="185"/>
      <c r="CY444" s="185"/>
      <c r="CZ444" s="185"/>
      <c r="DA444" s="185"/>
      <c r="DB444" s="185"/>
      <c r="DC444" s="185"/>
      <c r="DD444" s="185"/>
      <c r="DE444" s="185"/>
    </row>
    <row r="445" spans="1:109" s="186" customFormat="1" ht="42" customHeight="1">
      <c r="A445" s="178">
        <v>14</v>
      </c>
      <c r="B445" s="178"/>
      <c r="C445" s="220" t="s">
        <v>731</v>
      </c>
      <c r="D445" s="220" t="s">
        <v>732</v>
      </c>
      <c r="E445" s="222" t="s">
        <v>1590</v>
      </c>
      <c r="F445" s="222" t="s">
        <v>1591</v>
      </c>
      <c r="G445" s="222" t="s">
        <v>2263</v>
      </c>
      <c r="H445" s="225">
        <v>32119396</v>
      </c>
      <c r="I445" s="183" t="s">
        <v>127</v>
      </c>
      <c r="J445" s="183"/>
      <c r="K445" s="183"/>
      <c r="L445" s="184" t="s">
        <v>1592</v>
      </c>
      <c r="M445" s="222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185"/>
      <c r="AT445" s="185"/>
      <c r="AU445" s="185"/>
      <c r="AV445" s="185"/>
      <c r="AW445" s="185"/>
      <c r="AX445" s="185"/>
      <c r="AY445" s="185"/>
      <c r="AZ445" s="185"/>
      <c r="BA445" s="185"/>
      <c r="BB445" s="185"/>
      <c r="BC445" s="185"/>
      <c r="BD445" s="185"/>
      <c r="BE445" s="185"/>
      <c r="BF445" s="185"/>
      <c r="BG445" s="185"/>
      <c r="BH445" s="185"/>
      <c r="BI445" s="185"/>
      <c r="BJ445" s="185"/>
      <c r="BK445" s="185"/>
      <c r="BL445" s="185"/>
      <c r="BM445" s="185"/>
      <c r="BN445" s="185"/>
      <c r="BO445" s="185"/>
      <c r="BP445" s="185"/>
      <c r="BQ445" s="185"/>
      <c r="BR445" s="185"/>
      <c r="BS445" s="185"/>
      <c r="BT445" s="185"/>
      <c r="BU445" s="185"/>
      <c r="BV445" s="185"/>
      <c r="BW445" s="185"/>
      <c r="BX445" s="185"/>
      <c r="BY445" s="185"/>
      <c r="BZ445" s="185"/>
      <c r="CA445" s="185"/>
      <c r="CB445" s="185"/>
      <c r="CC445" s="185"/>
      <c r="CD445" s="185"/>
      <c r="CE445" s="185"/>
      <c r="CF445" s="185"/>
      <c r="CG445" s="185"/>
      <c r="CH445" s="185"/>
      <c r="CI445" s="185"/>
      <c r="CJ445" s="185"/>
      <c r="CK445" s="185"/>
      <c r="CL445" s="185"/>
      <c r="CM445" s="185"/>
      <c r="CN445" s="185"/>
      <c r="CO445" s="185"/>
      <c r="CP445" s="185"/>
      <c r="CQ445" s="185"/>
      <c r="CR445" s="185"/>
      <c r="CS445" s="185"/>
      <c r="CT445" s="185"/>
      <c r="CU445" s="185"/>
      <c r="CV445" s="185"/>
      <c r="CW445" s="185"/>
      <c r="CX445" s="185"/>
      <c r="CY445" s="185"/>
      <c r="CZ445" s="185"/>
      <c r="DA445" s="185"/>
      <c r="DB445" s="185"/>
      <c r="DC445" s="185"/>
      <c r="DD445" s="185"/>
      <c r="DE445" s="185"/>
    </row>
    <row r="446" spans="1:109" s="186" customFormat="1" ht="25.5">
      <c r="A446" s="178">
        <v>15</v>
      </c>
      <c r="B446" s="178"/>
      <c r="C446" s="220" t="s">
        <v>731</v>
      </c>
      <c r="D446" s="220" t="s">
        <v>732</v>
      </c>
      <c r="E446" s="222" t="s">
        <v>1593</v>
      </c>
      <c r="F446" s="222" t="s">
        <v>1594</v>
      </c>
      <c r="G446" s="222" t="s">
        <v>2264</v>
      </c>
      <c r="H446" s="223">
        <v>140119</v>
      </c>
      <c r="I446" s="183" t="s">
        <v>127</v>
      </c>
      <c r="J446" s="183"/>
      <c r="K446" s="183"/>
      <c r="L446" s="184" t="s">
        <v>1592</v>
      </c>
      <c r="M446" s="222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85"/>
      <c r="AT446" s="185"/>
      <c r="AU446" s="185"/>
      <c r="AV446" s="185"/>
      <c r="AW446" s="185"/>
      <c r="AX446" s="185"/>
      <c r="AY446" s="185"/>
      <c r="AZ446" s="185"/>
      <c r="BA446" s="185"/>
      <c r="BB446" s="185"/>
      <c r="BC446" s="185"/>
      <c r="BD446" s="185"/>
      <c r="BE446" s="185"/>
      <c r="BF446" s="185"/>
      <c r="BG446" s="185"/>
      <c r="BH446" s="185"/>
      <c r="BI446" s="185"/>
      <c r="BJ446" s="185"/>
      <c r="BK446" s="185"/>
      <c r="BL446" s="185"/>
      <c r="BM446" s="185"/>
      <c r="BN446" s="185"/>
      <c r="BO446" s="185"/>
      <c r="BP446" s="185"/>
      <c r="BQ446" s="185"/>
      <c r="BR446" s="185"/>
      <c r="BS446" s="185"/>
      <c r="BT446" s="185"/>
      <c r="BU446" s="185"/>
      <c r="BV446" s="185"/>
      <c r="BW446" s="185"/>
      <c r="BX446" s="185"/>
      <c r="BY446" s="185"/>
      <c r="BZ446" s="185"/>
      <c r="CA446" s="185"/>
      <c r="CB446" s="185"/>
      <c r="CC446" s="185"/>
      <c r="CD446" s="185"/>
      <c r="CE446" s="185"/>
      <c r="CF446" s="185"/>
      <c r="CG446" s="185"/>
      <c r="CH446" s="185"/>
      <c r="CI446" s="185"/>
      <c r="CJ446" s="185"/>
      <c r="CK446" s="185"/>
      <c r="CL446" s="185"/>
      <c r="CM446" s="185"/>
      <c r="CN446" s="185"/>
      <c r="CO446" s="185"/>
      <c r="CP446" s="185"/>
      <c r="CQ446" s="185"/>
      <c r="CR446" s="185"/>
      <c r="CS446" s="185"/>
      <c r="CT446" s="185"/>
      <c r="CU446" s="185"/>
      <c r="CV446" s="185"/>
      <c r="CW446" s="185"/>
      <c r="CX446" s="185"/>
      <c r="CY446" s="185"/>
      <c r="CZ446" s="185"/>
      <c r="DA446" s="185"/>
      <c r="DB446" s="185"/>
      <c r="DC446" s="185"/>
      <c r="DD446" s="185"/>
      <c r="DE446" s="185"/>
    </row>
    <row r="447" spans="1:109" s="186" customFormat="1" ht="32.25" customHeight="1">
      <c r="A447" s="178">
        <v>16</v>
      </c>
      <c r="B447" s="178"/>
      <c r="C447" s="226" t="s">
        <v>731</v>
      </c>
      <c r="D447" s="233" t="s">
        <v>732</v>
      </c>
      <c r="E447" s="228" t="s">
        <v>1595</v>
      </c>
      <c r="F447" s="228" t="s">
        <v>1596</v>
      </c>
      <c r="G447" s="228" t="s">
        <v>2265</v>
      </c>
      <c r="H447" s="229">
        <v>35757</v>
      </c>
      <c r="I447" s="183" t="s">
        <v>127</v>
      </c>
      <c r="J447" s="230"/>
      <c r="K447" s="183"/>
      <c r="L447" s="231" t="s">
        <v>1597</v>
      </c>
      <c r="M447" s="232"/>
      <c r="N447" s="178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85"/>
      <c r="AE447" s="185"/>
      <c r="AF447" s="185"/>
      <c r="AG447" s="185"/>
      <c r="AH447" s="185"/>
      <c r="AI447" s="185"/>
      <c r="AJ447" s="185"/>
      <c r="AK447" s="185"/>
      <c r="AL447" s="185"/>
      <c r="AM447" s="185"/>
      <c r="AN447" s="185"/>
      <c r="AO447" s="185"/>
      <c r="AP447" s="185"/>
      <c r="AQ447" s="185"/>
      <c r="AR447" s="185"/>
      <c r="AS447" s="185"/>
      <c r="AT447" s="185"/>
      <c r="AU447" s="185"/>
      <c r="AV447" s="185"/>
      <c r="AW447" s="185"/>
      <c r="AX447" s="185"/>
      <c r="AY447" s="185"/>
      <c r="AZ447" s="185"/>
      <c r="BA447" s="185"/>
      <c r="BB447" s="185"/>
      <c r="BC447" s="185"/>
      <c r="BD447" s="185"/>
      <c r="BE447" s="185"/>
      <c r="BF447" s="185"/>
      <c r="BG447" s="185"/>
      <c r="BH447" s="185"/>
      <c r="BI447" s="185"/>
      <c r="BJ447" s="185"/>
      <c r="BK447" s="185"/>
      <c r="BL447" s="185"/>
      <c r="BM447" s="185"/>
      <c r="BN447" s="185"/>
      <c r="BO447" s="185"/>
      <c r="BP447" s="185"/>
      <c r="BQ447" s="185"/>
      <c r="BR447" s="185"/>
      <c r="BS447" s="185"/>
      <c r="BT447" s="185"/>
      <c r="BU447" s="185"/>
      <c r="BV447" s="185"/>
      <c r="BW447" s="185"/>
      <c r="BX447" s="185"/>
      <c r="BY447" s="185"/>
      <c r="BZ447" s="185"/>
      <c r="CA447" s="185"/>
      <c r="CB447" s="185"/>
      <c r="CC447" s="185"/>
      <c r="CD447" s="185"/>
      <c r="CE447" s="185"/>
      <c r="CF447" s="185"/>
      <c r="CG447" s="185"/>
      <c r="CH447" s="185"/>
      <c r="CI447" s="185"/>
      <c r="CJ447" s="185"/>
      <c r="CK447" s="185"/>
      <c r="CL447" s="185"/>
      <c r="CM447" s="185"/>
      <c r="CN447" s="185"/>
      <c r="CO447" s="185"/>
      <c r="CP447" s="185"/>
      <c r="CQ447" s="185"/>
      <c r="CR447" s="185"/>
      <c r="CS447" s="185"/>
      <c r="CT447" s="185"/>
      <c r="CU447" s="185"/>
      <c r="CV447" s="185"/>
      <c r="CW447" s="185"/>
      <c r="CX447" s="185"/>
      <c r="CY447" s="185"/>
      <c r="CZ447" s="185"/>
      <c r="DA447" s="185"/>
      <c r="DB447" s="185"/>
      <c r="DC447" s="185"/>
      <c r="DD447" s="185"/>
      <c r="DE447" s="185"/>
    </row>
    <row r="448" spans="1:109" s="186" customFormat="1" ht="29.25" customHeight="1">
      <c r="A448" s="178">
        <v>17</v>
      </c>
      <c r="B448" s="178"/>
      <c r="C448" s="226" t="s">
        <v>731</v>
      </c>
      <c r="D448" s="233" t="s">
        <v>732</v>
      </c>
      <c r="E448" s="228" t="s">
        <v>1598</v>
      </c>
      <c r="F448" s="228" t="s">
        <v>1599</v>
      </c>
      <c r="G448" s="228" t="s">
        <v>2266</v>
      </c>
      <c r="H448" s="229">
        <v>22809</v>
      </c>
      <c r="I448" s="183" t="s">
        <v>127</v>
      </c>
      <c r="J448" s="230"/>
      <c r="K448" s="183"/>
      <c r="L448" s="231" t="s">
        <v>1600</v>
      </c>
      <c r="M448" s="232"/>
      <c r="N448" s="178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  <c r="AL448" s="185"/>
      <c r="AM448" s="185"/>
      <c r="AN448" s="185"/>
      <c r="AO448" s="185"/>
      <c r="AP448" s="185"/>
      <c r="AQ448" s="185"/>
      <c r="AR448" s="185"/>
      <c r="AS448" s="185"/>
      <c r="AT448" s="185"/>
      <c r="AU448" s="185"/>
      <c r="AV448" s="185"/>
      <c r="AW448" s="185"/>
      <c r="AX448" s="185"/>
      <c r="AY448" s="185"/>
      <c r="AZ448" s="185"/>
      <c r="BA448" s="185"/>
      <c r="BB448" s="185"/>
      <c r="BC448" s="185"/>
      <c r="BD448" s="185"/>
      <c r="BE448" s="185"/>
      <c r="BF448" s="185"/>
      <c r="BG448" s="185"/>
      <c r="BH448" s="185"/>
      <c r="BI448" s="185"/>
      <c r="BJ448" s="185"/>
      <c r="BK448" s="185"/>
      <c r="BL448" s="185"/>
      <c r="BM448" s="185"/>
      <c r="BN448" s="185"/>
      <c r="BO448" s="185"/>
      <c r="BP448" s="185"/>
      <c r="BQ448" s="185"/>
      <c r="BR448" s="185"/>
      <c r="BS448" s="185"/>
      <c r="BT448" s="185"/>
      <c r="BU448" s="185"/>
      <c r="BV448" s="185"/>
      <c r="BW448" s="185"/>
      <c r="BX448" s="185"/>
      <c r="BY448" s="185"/>
      <c r="BZ448" s="185"/>
      <c r="CA448" s="185"/>
      <c r="CB448" s="185"/>
      <c r="CC448" s="185"/>
      <c r="CD448" s="185"/>
      <c r="CE448" s="185"/>
      <c r="CF448" s="185"/>
      <c r="CG448" s="185"/>
      <c r="CH448" s="185"/>
      <c r="CI448" s="185"/>
      <c r="CJ448" s="185"/>
      <c r="CK448" s="185"/>
      <c r="CL448" s="185"/>
      <c r="CM448" s="185"/>
      <c r="CN448" s="185"/>
      <c r="CO448" s="185"/>
      <c r="CP448" s="185"/>
      <c r="CQ448" s="185"/>
      <c r="CR448" s="185"/>
      <c r="CS448" s="185"/>
      <c r="CT448" s="185"/>
      <c r="CU448" s="185"/>
      <c r="CV448" s="185"/>
      <c r="CW448" s="185"/>
      <c r="CX448" s="185"/>
      <c r="CY448" s="185"/>
      <c r="CZ448" s="185"/>
      <c r="DA448" s="185"/>
      <c r="DB448" s="185"/>
      <c r="DC448" s="185"/>
      <c r="DD448" s="185"/>
      <c r="DE448" s="185"/>
    </row>
    <row r="449" spans="1:109" s="186" customFormat="1" ht="30" customHeight="1">
      <c r="A449" s="178">
        <v>18</v>
      </c>
      <c r="B449" s="178"/>
      <c r="C449" s="226" t="s">
        <v>731</v>
      </c>
      <c r="D449" s="233" t="s">
        <v>732</v>
      </c>
      <c r="E449" s="228" t="s">
        <v>1010</v>
      </c>
      <c r="F449" s="228" t="s">
        <v>1601</v>
      </c>
      <c r="G449" s="228" t="s">
        <v>2267</v>
      </c>
      <c r="H449" s="229">
        <v>6251200</v>
      </c>
      <c r="I449" s="183" t="s">
        <v>127</v>
      </c>
      <c r="J449" s="230"/>
      <c r="K449" s="183"/>
      <c r="L449" s="231" t="s">
        <v>1602</v>
      </c>
      <c r="M449" s="232"/>
      <c r="N449" s="178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  <c r="AL449" s="185"/>
      <c r="AM449" s="185"/>
      <c r="AN449" s="185"/>
      <c r="AO449" s="185"/>
      <c r="AP449" s="185"/>
      <c r="AQ449" s="185"/>
      <c r="AR449" s="185"/>
      <c r="AS449" s="185"/>
      <c r="AT449" s="185"/>
      <c r="AU449" s="185"/>
      <c r="AV449" s="185"/>
      <c r="AW449" s="185"/>
      <c r="AX449" s="185"/>
      <c r="AY449" s="185"/>
      <c r="AZ449" s="185"/>
      <c r="BA449" s="185"/>
      <c r="BB449" s="185"/>
      <c r="BC449" s="185"/>
      <c r="BD449" s="185"/>
      <c r="BE449" s="185"/>
      <c r="BF449" s="185"/>
      <c r="BG449" s="185"/>
      <c r="BH449" s="185"/>
      <c r="BI449" s="185"/>
      <c r="BJ449" s="185"/>
      <c r="BK449" s="185"/>
      <c r="BL449" s="185"/>
      <c r="BM449" s="185"/>
      <c r="BN449" s="185"/>
      <c r="BO449" s="185"/>
      <c r="BP449" s="185"/>
      <c r="BQ449" s="185"/>
      <c r="BR449" s="185"/>
      <c r="BS449" s="185"/>
      <c r="BT449" s="185"/>
      <c r="BU449" s="185"/>
      <c r="BV449" s="185"/>
      <c r="BW449" s="185"/>
      <c r="BX449" s="185"/>
      <c r="BY449" s="185"/>
      <c r="BZ449" s="185"/>
      <c r="CA449" s="185"/>
      <c r="CB449" s="185"/>
      <c r="CC449" s="185"/>
      <c r="CD449" s="185"/>
      <c r="CE449" s="185"/>
      <c r="CF449" s="185"/>
      <c r="CG449" s="185"/>
      <c r="CH449" s="185"/>
      <c r="CI449" s="185"/>
      <c r="CJ449" s="185"/>
      <c r="CK449" s="185"/>
      <c r="CL449" s="185"/>
      <c r="CM449" s="185"/>
      <c r="CN449" s="185"/>
      <c r="CO449" s="185"/>
      <c r="CP449" s="185"/>
      <c r="CQ449" s="185"/>
      <c r="CR449" s="185"/>
      <c r="CS449" s="185"/>
      <c r="CT449" s="185"/>
      <c r="CU449" s="185"/>
      <c r="CV449" s="185"/>
      <c r="CW449" s="185"/>
      <c r="CX449" s="185"/>
      <c r="CY449" s="185"/>
      <c r="CZ449" s="185"/>
      <c r="DA449" s="185"/>
      <c r="DB449" s="185"/>
      <c r="DC449" s="185"/>
      <c r="DD449" s="185"/>
      <c r="DE449" s="185"/>
    </row>
    <row r="450" spans="1:109" s="186" customFormat="1" ht="33.75" customHeight="1">
      <c r="A450" s="178">
        <v>19</v>
      </c>
      <c r="B450" s="178"/>
      <c r="C450" s="226" t="s">
        <v>731</v>
      </c>
      <c r="D450" s="233" t="s">
        <v>732</v>
      </c>
      <c r="E450" s="228" t="s">
        <v>733</v>
      </c>
      <c r="F450" s="228" t="s">
        <v>734</v>
      </c>
      <c r="G450" s="228" t="s">
        <v>2268</v>
      </c>
      <c r="H450" s="229">
        <v>1428652</v>
      </c>
      <c r="I450" s="183" t="s">
        <v>127</v>
      </c>
      <c r="J450" s="230"/>
      <c r="K450" s="183"/>
      <c r="L450" s="231" t="s">
        <v>735</v>
      </c>
      <c r="M450" s="232"/>
      <c r="N450" s="178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85"/>
      <c r="AL450" s="185"/>
      <c r="AM450" s="185"/>
      <c r="AN450" s="185"/>
      <c r="AO450" s="185"/>
      <c r="AP450" s="185"/>
      <c r="AQ450" s="185"/>
      <c r="AR450" s="185"/>
      <c r="AS450" s="185"/>
      <c r="AT450" s="185"/>
      <c r="AU450" s="185"/>
      <c r="AV450" s="185"/>
      <c r="AW450" s="185"/>
      <c r="AX450" s="185"/>
      <c r="AY450" s="185"/>
      <c r="AZ450" s="185"/>
      <c r="BA450" s="185"/>
      <c r="BB450" s="185"/>
      <c r="BC450" s="185"/>
      <c r="BD450" s="185"/>
      <c r="BE450" s="185"/>
      <c r="BF450" s="185"/>
      <c r="BG450" s="185"/>
      <c r="BH450" s="185"/>
      <c r="BI450" s="185"/>
      <c r="BJ450" s="185"/>
      <c r="BK450" s="185"/>
      <c r="BL450" s="185"/>
      <c r="BM450" s="185"/>
      <c r="BN450" s="185"/>
      <c r="BO450" s="185"/>
      <c r="BP450" s="185"/>
      <c r="BQ450" s="185"/>
      <c r="BR450" s="185"/>
      <c r="BS450" s="185"/>
      <c r="BT450" s="185"/>
      <c r="BU450" s="185"/>
      <c r="BV450" s="185"/>
      <c r="BW450" s="185"/>
      <c r="BX450" s="185"/>
      <c r="BY450" s="185"/>
      <c r="BZ450" s="185"/>
      <c r="CA450" s="185"/>
      <c r="CB450" s="185"/>
      <c r="CC450" s="185"/>
      <c r="CD450" s="185"/>
      <c r="CE450" s="185"/>
      <c r="CF450" s="185"/>
      <c r="CG450" s="185"/>
      <c r="CH450" s="185"/>
      <c r="CI450" s="185"/>
      <c r="CJ450" s="185"/>
      <c r="CK450" s="185"/>
      <c r="CL450" s="185"/>
      <c r="CM450" s="185"/>
      <c r="CN450" s="185"/>
      <c r="CO450" s="185"/>
      <c r="CP450" s="185"/>
      <c r="CQ450" s="185"/>
      <c r="CR450" s="185"/>
      <c r="CS450" s="185"/>
      <c r="CT450" s="185"/>
      <c r="CU450" s="185"/>
      <c r="CV450" s="185"/>
      <c r="CW450" s="185"/>
      <c r="CX450" s="185"/>
      <c r="CY450" s="185"/>
      <c r="CZ450" s="185"/>
      <c r="DA450" s="185"/>
      <c r="DB450" s="185"/>
      <c r="DC450" s="185"/>
      <c r="DD450" s="185"/>
      <c r="DE450" s="185"/>
    </row>
    <row r="451" spans="1:109" s="186" customFormat="1" ht="29.25" customHeight="1">
      <c r="A451" s="178">
        <v>20</v>
      </c>
      <c r="B451" s="178"/>
      <c r="C451" s="226" t="s">
        <v>731</v>
      </c>
      <c r="D451" s="233"/>
      <c r="E451" s="228" t="s">
        <v>733</v>
      </c>
      <c r="F451" s="228" t="s">
        <v>736</v>
      </c>
      <c r="G451" s="228" t="s">
        <v>2269</v>
      </c>
      <c r="H451" s="229">
        <v>48359</v>
      </c>
      <c r="I451" s="183" t="s">
        <v>127</v>
      </c>
      <c r="J451" s="230"/>
      <c r="K451" s="183"/>
      <c r="L451" s="231" t="s">
        <v>735</v>
      </c>
      <c r="M451" s="232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185"/>
      <c r="AF451" s="185"/>
      <c r="AG451" s="185"/>
      <c r="AH451" s="185"/>
      <c r="AI451" s="185"/>
      <c r="AJ451" s="185"/>
      <c r="AK451" s="185"/>
      <c r="AL451" s="185"/>
      <c r="AM451" s="185"/>
      <c r="AN451" s="185"/>
      <c r="AO451" s="185"/>
      <c r="AP451" s="185"/>
      <c r="AQ451" s="185"/>
      <c r="AR451" s="185"/>
      <c r="AS451" s="185"/>
      <c r="AT451" s="185"/>
      <c r="AU451" s="185"/>
      <c r="AV451" s="185"/>
      <c r="AW451" s="185"/>
      <c r="AX451" s="185"/>
      <c r="AY451" s="185"/>
      <c r="AZ451" s="185"/>
      <c r="BA451" s="185"/>
      <c r="BB451" s="185"/>
      <c r="BC451" s="185"/>
      <c r="BD451" s="185"/>
      <c r="BE451" s="185"/>
      <c r="BF451" s="185"/>
      <c r="BG451" s="185"/>
      <c r="BH451" s="185"/>
      <c r="BI451" s="185"/>
      <c r="BJ451" s="185"/>
      <c r="BK451" s="185"/>
      <c r="BL451" s="185"/>
      <c r="BM451" s="185"/>
      <c r="BN451" s="185"/>
      <c r="BO451" s="185"/>
      <c r="BP451" s="185"/>
      <c r="BQ451" s="185"/>
      <c r="BR451" s="185"/>
      <c r="BS451" s="185"/>
      <c r="BT451" s="185"/>
      <c r="BU451" s="185"/>
      <c r="BV451" s="185"/>
      <c r="BW451" s="185"/>
      <c r="BX451" s="185"/>
      <c r="BY451" s="185"/>
      <c r="BZ451" s="185"/>
      <c r="CA451" s="185"/>
      <c r="CB451" s="185"/>
      <c r="CC451" s="185"/>
      <c r="CD451" s="185"/>
      <c r="CE451" s="185"/>
      <c r="CF451" s="185"/>
      <c r="CG451" s="185"/>
      <c r="CH451" s="185"/>
      <c r="CI451" s="185"/>
      <c r="CJ451" s="185"/>
      <c r="CK451" s="185"/>
      <c r="CL451" s="185"/>
      <c r="CM451" s="185"/>
      <c r="CN451" s="185"/>
      <c r="CO451" s="185"/>
      <c r="CP451" s="185"/>
      <c r="CQ451" s="185"/>
      <c r="CR451" s="185"/>
      <c r="CS451" s="185"/>
      <c r="CT451" s="185"/>
      <c r="CU451" s="185"/>
      <c r="CV451" s="185"/>
      <c r="CW451" s="185"/>
      <c r="CX451" s="185"/>
      <c r="CY451" s="185"/>
      <c r="CZ451" s="185"/>
      <c r="DA451" s="185"/>
      <c r="DB451" s="185"/>
      <c r="DC451" s="185"/>
      <c r="DD451" s="185"/>
      <c r="DE451" s="185"/>
    </row>
    <row r="452" spans="1:109" s="186" customFormat="1" ht="30" customHeight="1">
      <c r="A452" s="178">
        <v>21</v>
      </c>
      <c r="B452" s="178"/>
      <c r="C452" s="226" t="s">
        <v>731</v>
      </c>
      <c r="D452" s="233" t="s">
        <v>732</v>
      </c>
      <c r="E452" s="228" t="s">
        <v>737</v>
      </c>
      <c r="F452" s="228" t="s">
        <v>738</v>
      </c>
      <c r="G452" s="228" t="s">
        <v>2270</v>
      </c>
      <c r="H452" s="229">
        <v>3299369</v>
      </c>
      <c r="I452" s="183" t="s">
        <v>127</v>
      </c>
      <c r="J452" s="230"/>
      <c r="K452" s="183"/>
      <c r="L452" s="231" t="s">
        <v>735</v>
      </c>
      <c r="M452" s="232"/>
      <c r="N452" s="178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185"/>
      <c r="AP452" s="185"/>
      <c r="AQ452" s="185"/>
      <c r="AR452" s="185"/>
      <c r="AS452" s="185"/>
      <c r="AT452" s="185"/>
      <c r="AU452" s="185"/>
      <c r="AV452" s="185"/>
      <c r="AW452" s="185"/>
      <c r="AX452" s="185"/>
      <c r="AY452" s="185"/>
      <c r="AZ452" s="185"/>
      <c r="BA452" s="185"/>
      <c r="BB452" s="185"/>
      <c r="BC452" s="185"/>
      <c r="BD452" s="185"/>
      <c r="BE452" s="185"/>
      <c r="BF452" s="185"/>
      <c r="BG452" s="185"/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  <c r="CF452" s="185"/>
      <c r="CG452" s="185"/>
      <c r="CH452" s="185"/>
      <c r="CI452" s="185"/>
      <c r="CJ452" s="185"/>
      <c r="CK452" s="185"/>
      <c r="CL452" s="185"/>
      <c r="CM452" s="185"/>
      <c r="CN452" s="185"/>
      <c r="CO452" s="185"/>
      <c r="CP452" s="185"/>
      <c r="CQ452" s="185"/>
      <c r="CR452" s="185"/>
      <c r="CS452" s="185"/>
      <c r="CT452" s="185"/>
      <c r="CU452" s="185"/>
      <c r="CV452" s="185"/>
      <c r="CW452" s="185"/>
      <c r="CX452" s="185"/>
      <c r="CY452" s="185"/>
      <c r="CZ452" s="185"/>
      <c r="DA452" s="185"/>
      <c r="DB452" s="185"/>
      <c r="DC452" s="185"/>
      <c r="DD452" s="185"/>
      <c r="DE452" s="185"/>
    </row>
    <row r="453" spans="1:109" s="186" customFormat="1" ht="25.5" customHeight="1">
      <c r="A453" s="178">
        <v>22</v>
      </c>
      <c r="B453" s="178"/>
      <c r="C453" s="226" t="s">
        <v>731</v>
      </c>
      <c r="D453" s="233" t="s">
        <v>732</v>
      </c>
      <c r="E453" s="228" t="s">
        <v>739</v>
      </c>
      <c r="F453" s="228" t="s">
        <v>740</v>
      </c>
      <c r="G453" s="228" t="s">
        <v>2271</v>
      </c>
      <c r="H453" s="229">
        <v>28159</v>
      </c>
      <c r="I453" s="183" t="s">
        <v>127</v>
      </c>
      <c r="J453" s="230"/>
      <c r="K453" s="183"/>
      <c r="L453" s="231" t="s">
        <v>735</v>
      </c>
      <c r="M453" s="232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185"/>
      <c r="AT453" s="185"/>
      <c r="AU453" s="185"/>
      <c r="AV453" s="185"/>
      <c r="AW453" s="185"/>
      <c r="AX453" s="185"/>
      <c r="AY453" s="185"/>
      <c r="AZ453" s="185"/>
      <c r="BA453" s="185"/>
      <c r="BB453" s="185"/>
      <c r="BC453" s="185"/>
      <c r="BD453" s="185"/>
      <c r="BE453" s="185"/>
      <c r="BF453" s="185"/>
      <c r="BG453" s="185"/>
      <c r="BH453" s="185"/>
      <c r="BI453" s="185"/>
      <c r="BJ453" s="185"/>
      <c r="BK453" s="185"/>
      <c r="BL453" s="185"/>
      <c r="BM453" s="185"/>
      <c r="BN453" s="185"/>
      <c r="BO453" s="185"/>
      <c r="BP453" s="185"/>
      <c r="BQ453" s="185"/>
      <c r="BR453" s="185"/>
      <c r="BS453" s="185"/>
      <c r="BT453" s="185"/>
      <c r="BU453" s="185"/>
      <c r="BV453" s="185"/>
      <c r="BW453" s="185"/>
      <c r="BX453" s="185"/>
      <c r="BY453" s="185"/>
      <c r="BZ453" s="185"/>
      <c r="CA453" s="185"/>
      <c r="CB453" s="185"/>
      <c r="CC453" s="185"/>
      <c r="CD453" s="185"/>
      <c r="CE453" s="185"/>
      <c r="CF453" s="185"/>
      <c r="CG453" s="185"/>
      <c r="CH453" s="185"/>
      <c r="CI453" s="185"/>
      <c r="CJ453" s="185"/>
      <c r="CK453" s="185"/>
      <c r="CL453" s="185"/>
      <c r="CM453" s="185"/>
      <c r="CN453" s="185"/>
      <c r="CO453" s="185"/>
      <c r="CP453" s="185"/>
      <c r="CQ453" s="185"/>
      <c r="CR453" s="185"/>
      <c r="CS453" s="185"/>
      <c r="CT453" s="185"/>
      <c r="CU453" s="185"/>
      <c r="CV453" s="185"/>
      <c r="CW453" s="185"/>
      <c r="CX453" s="185"/>
      <c r="CY453" s="185"/>
      <c r="CZ453" s="185"/>
      <c r="DA453" s="185"/>
      <c r="DB453" s="185"/>
      <c r="DC453" s="185"/>
      <c r="DD453" s="185"/>
      <c r="DE453" s="185"/>
    </row>
    <row r="454" spans="1:109" s="186" customFormat="1" ht="27" customHeight="1">
      <c r="A454" s="178">
        <v>23</v>
      </c>
      <c r="B454" s="178"/>
      <c r="C454" s="226" t="s">
        <v>866</v>
      </c>
      <c r="D454" s="233" t="s">
        <v>417</v>
      </c>
      <c r="E454" s="228" t="s">
        <v>867</v>
      </c>
      <c r="F454" s="228" t="s">
        <v>868</v>
      </c>
      <c r="G454" s="228" t="s">
        <v>2272</v>
      </c>
      <c r="H454" s="229">
        <v>200</v>
      </c>
      <c r="I454" s="183" t="s">
        <v>127</v>
      </c>
      <c r="J454" s="230"/>
      <c r="K454" s="183"/>
      <c r="L454" s="231" t="s">
        <v>869</v>
      </c>
      <c r="M454" s="232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185"/>
      <c r="AP454" s="185"/>
      <c r="AQ454" s="185"/>
      <c r="AR454" s="185"/>
      <c r="AS454" s="185"/>
      <c r="AT454" s="185"/>
      <c r="AU454" s="185"/>
      <c r="AV454" s="185"/>
      <c r="AW454" s="185"/>
      <c r="AX454" s="185"/>
      <c r="AY454" s="185"/>
      <c r="AZ454" s="185"/>
      <c r="BA454" s="185"/>
      <c r="BB454" s="185"/>
      <c r="BC454" s="185"/>
      <c r="BD454" s="185"/>
      <c r="BE454" s="185"/>
      <c r="BF454" s="185"/>
      <c r="BG454" s="185"/>
      <c r="BH454" s="185"/>
      <c r="BI454" s="185"/>
      <c r="BJ454" s="185"/>
      <c r="BK454" s="185"/>
      <c r="BL454" s="185"/>
      <c r="BM454" s="185"/>
      <c r="BN454" s="185"/>
      <c r="BO454" s="185"/>
      <c r="BP454" s="185"/>
      <c r="BQ454" s="185"/>
      <c r="BR454" s="185"/>
      <c r="BS454" s="185"/>
      <c r="BT454" s="185"/>
      <c r="BU454" s="185"/>
      <c r="BV454" s="185"/>
      <c r="BW454" s="185"/>
      <c r="BX454" s="185"/>
      <c r="BY454" s="185"/>
      <c r="BZ454" s="185"/>
      <c r="CA454" s="185"/>
      <c r="CB454" s="185"/>
      <c r="CC454" s="185"/>
      <c r="CD454" s="185"/>
      <c r="CE454" s="185"/>
      <c r="CF454" s="185"/>
      <c r="CG454" s="185"/>
      <c r="CH454" s="185"/>
      <c r="CI454" s="185"/>
      <c r="CJ454" s="185"/>
      <c r="CK454" s="185"/>
      <c r="CL454" s="185"/>
      <c r="CM454" s="185"/>
      <c r="CN454" s="185"/>
      <c r="CO454" s="185"/>
      <c r="CP454" s="185"/>
      <c r="CQ454" s="185"/>
      <c r="CR454" s="185"/>
      <c r="CS454" s="185"/>
      <c r="CT454" s="185"/>
      <c r="CU454" s="185"/>
      <c r="CV454" s="185"/>
      <c r="CW454" s="185"/>
      <c r="CX454" s="185"/>
      <c r="CY454" s="185"/>
      <c r="CZ454" s="185"/>
      <c r="DA454" s="185"/>
      <c r="DB454" s="185"/>
      <c r="DC454" s="185"/>
      <c r="DD454" s="185"/>
      <c r="DE454" s="185"/>
    </row>
    <row r="455" spans="1:109" s="186" customFormat="1" ht="25.5" customHeight="1">
      <c r="A455" s="178">
        <v>24</v>
      </c>
      <c r="B455" s="178"/>
      <c r="C455" s="226" t="s">
        <v>731</v>
      </c>
      <c r="D455" s="233" t="s">
        <v>870</v>
      </c>
      <c r="E455" s="228" t="s">
        <v>739</v>
      </c>
      <c r="F455" s="228" t="s">
        <v>871</v>
      </c>
      <c r="G455" s="228" t="s">
        <v>872</v>
      </c>
      <c r="H455" s="229">
        <v>550000</v>
      </c>
      <c r="I455" s="183" t="s">
        <v>127</v>
      </c>
      <c r="J455" s="230"/>
      <c r="K455" s="183"/>
      <c r="L455" s="231" t="s">
        <v>847</v>
      </c>
      <c r="M455" s="232"/>
      <c r="N455" s="178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5"/>
      <c r="AU455" s="185"/>
      <c r="AV455" s="185"/>
      <c r="AW455" s="185"/>
      <c r="AX455" s="185"/>
      <c r="AY455" s="185"/>
      <c r="AZ455" s="185"/>
      <c r="BA455" s="185"/>
      <c r="BB455" s="185"/>
      <c r="BC455" s="185"/>
      <c r="BD455" s="185"/>
      <c r="BE455" s="185"/>
      <c r="BF455" s="185"/>
      <c r="BG455" s="185"/>
      <c r="BH455" s="185"/>
      <c r="BI455" s="185"/>
      <c r="BJ455" s="185"/>
      <c r="BK455" s="185"/>
      <c r="BL455" s="185"/>
      <c r="BM455" s="185"/>
      <c r="BN455" s="185"/>
      <c r="BO455" s="185"/>
      <c r="BP455" s="185"/>
      <c r="BQ455" s="185"/>
      <c r="BR455" s="185"/>
      <c r="BS455" s="185"/>
      <c r="BT455" s="185"/>
      <c r="BU455" s="185"/>
      <c r="BV455" s="185"/>
      <c r="BW455" s="185"/>
      <c r="BX455" s="185"/>
      <c r="BY455" s="185"/>
      <c r="BZ455" s="185"/>
      <c r="CA455" s="185"/>
      <c r="CB455" s="185"/>
      <c r="CC455" s="185"/>
      <c r="CD455" s="185"/>
      <c r="CE455" s="185"/>
      <c r="CF455" s="185"/>
      <c r="CG455" s="185"/>
      <c r="CH455" s="185"/>
      <c r="CI455" s="185"/>
      <c r="CJ455" s="185"/>
      <c r="CK455" s="185"/>
      <c r="CL455" s="185"/>
      <c r="CM455" s="185"/>
      <c r="CN455" s="185"/>
      <c r="CO455" s="185"/>
      <c r="CP455" s="185"/>
      <c r="CQ455" s="185"/>
      <c r="CR455" s="185"/>
      <c r="CS455" s="185"/>
      <c r="CT455" s="185"/>
      <c r="CU455" s="185"/>
      <c r="CV455" s="185"/>
      <c r="CW455" s="185"/>
      <c r="CX455" s="185"/>
      <c r="CY455" s="185"/>
      <c r="CZ455" s="185"/>
      <c r="DA455" s="185"/>
      <c r="DB455" s="185"/>
      <c r="DC455" s="185"/>
      <c r="DD455" s="185"/>
      <c r="DE455" s="185"/>
    </row>
    <row r="456" spans="1:109" s="186" customFormat="1" ht="26.25" customHeight="1">
      <c r="A456" s="178">
        <v>25</v>
      </c>
      <c r="B456" s="178"/>
      <c r="C456" s="226" t="s">
        <v>912</v>
      </c>
      <c r="D456" s="233" t="s">
        <v>913</v>
      </c>
      <c r="E456" s="228" t="s">
        <v>914</v>
      </c>
      <c r="F456" s="228" t="s">
        <v>915</v>
      </c>
      <c r="G456" s="228" t="s">
        <v>2273</v>
      </c>
      <c r="H456" s="229">
        <v>1435</v>
      </c>
      <c r="I456" s="183" t="s">
        <v>127</v>
      </c>
      <c r="J456" s="230"/>
      <c r="K456" s="183"/>
      <c r="L456" s="231" t="s">
        <v>916</v>
      </c>
      <c r="M456" s="232"/>
      <c r="N456" s="178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5"/>
      <c r="AM456" s="185"/>
      <c r="AN456" s="185"/>
      <c r="AO456" s="185"/>
      <c r="AP456" s="185"/>
      <c r="AQ456" s="185"/>
      <c r="AR456" s="185"/>
      <c r="AS456" s="185"/>
      <c r="AT456" s="185"/>
      <c r="AU456" s="185"/>
      <c r="AV456" s="185"/>
      <c r="AW456" s="185"/>
      <c r="AX456" s="185"/>
      <c r="AY456" s="185"/>
      <c r="AZ456" s="185"/>
      <c r="BA456" s="185"/>
      <c r="BB456" s="185"/>
      <c r="BC456" s="185"/>
      <c r="BD456" s="185"/>
      <c r="BE456" s="185"/>
      <c r="BF456" s="185"/>
      <c r="BG456" s="185"/>
      <c r="BH456" s="185"/>
      <c r="BI456" s="185"/>
      <c r="BJ456" s="185"/>
      <c r="BK456" s="185"/>
      <c r="BL456" s="185"/>
      <c r="BM456" s="185"/>
      <c r="BN456" s="185"/>
      <c r="BO456" s="185"/>
      <c r="BP456" s="185"/>
      <c r="BQ456" s="185"/>
      <c r="BR456" s="185"/>
      <c r="BS456" s="185"/>
      <c r="BT456" s="185"/>
      <c r="BU456" s="185"/>
      <c r="BV456" s="185"/>
      <c r="BW456" s="185"/>
      <c r="BX456" s="185"/>
      <c r="BY456" s="185"/>
      <c r="BZ456" s="185"/>
      <c r="CA456" s="185"/>
      <c r="CB456" s="185"/>
      <c r="CC456" s="185"/>
      <c r="CD456" s="185"/>
      <c r="CE456" s="185"/>
      <c r="CF456" s="185"/>
      <c r="CG456" s="185"/>
      <c r="CH456" s="185"/>
      <c r="CI456" s="185"/>
      <c r="CJ456" s="185"/>
      <c r="CK456" s="185"/>
      <c r="CL456" s="185"/>
      <c r="CM456" s="185"/>
      <c r="CN456" s="185"/>
      <c r="CO456" s="185"/>
      <c r="CP456" s="185"/>
      <c r="CQ456" s="185"/>
      <c r="CR456" s="185"/>
      <c r="CS456" s="185"/>
      <c r="CT456" s="185"/>
      <c r="CU456" s="185"/>
      <c r="CV456" s="185"/>
      <c r="CW456" s="185"/>
      <c r="CX456" s="185"/>
      <c r="CY456" s="185"/>
      <c r="CZ456" s="185"/>
      <c r="DA456" s="185"/>
      <c r="DB456" s="185"/>
      <c r="DC456" s="185"/>
      <c r="DD456" s="185"/>
      <c r="DE456" s="185"/>
    </row>
    <row r="457" spans="1:109" s="186" customFormat="1" ht="28.5" customHeight="1">
      <c r="A457" s="178">
        <v>26</v>
      </c>
      <c r="B457" s="178"/>
      <c r="C457" s="226" t="s">
        <v>932</v>
      </c>
      <c r="D457" s="233" t="s">
        <v>427</v>
      </c>
      <c r="E457" s="228" t="s">
        <v>933</v>
      </c>
      <c r="F457" s="228" t="s">
        <v>934</v>
      </c>
      <c r="G457" s="228" t="s">
        <v>2274</v>
      </c>
      <c r="H457" s="229">
        <v>82492</v>
      </c>
      <c r="I457" s="183" t="s">
        <v>127</v>
      </c>
      <c r="J457" s="230"/>
      <c r="K457" s="183"/>
      <c r="L457" s="231" t="s">
        <v>935</v>
      </c>
      <c r="M457" s="232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185"/>
      <c r="AP457" s="185"/>
      <c r="AQ457" s="185"/>
      <c r="AR457" s="185"/>
      <c r="AS457" s="185"/>
      <c r="AT457" s="185"/>
      <c r="AU457" s="185"/>
      <c r="AV457" s="185"/>
      <c r="AW457" s="185"/>
      <c r="AX457" s="185"/>
      <c r="AY457" s="185"/>
      <c r="AZ457" s="185"/>
      <c r="BA457" s="185"/>
      <c r="BB457" s="185"/>
      <c r="BC457" s="185"/>
      <c r="BD457" s="185"/>
      <c r="BE457" s="185"/>
      <c r="BF457" s="185"/>
      <c r="BG457" s="185"/>
      <c r="BH457" s="185"/>
      <c r="BI457" s="185"/>
      <c r="BJ457" s="185"/>
      <c r="BK457" s="185"/>
      <c r="BL457" s="185"/>
      <c r="BM457" s="185"/>
      <c r="BN457" s="185"/>
      <c r="BO457" s="185"/>
      <c r="BP457" s="185"/>
      <c r="BQ457" s="185"/>
      <c r="BR457" s="185"/>
      <c r="BS457" s="185"/>
      <c r="BT457" s="185"/>
      <c r="BU457" s="185"/>
      <c r="BV457" s="185"/>
      <c r="BW457" s="185"/>
      <c r="BX457" s="185"/>
      <c r="BY457" s="185"/>
      <c r="BZ457" s="185"/>
      <c r="CA457" s="185"/>
      <c r="CB457" s="185"/>
      <c r="CC457" s="185"/>
      <c r="CD457" s="185"/>
      <c r="CE457" s="185"/>
      <c r="CF457" s="185"/>
      <c r="CG457" s="185"/>
      <c r="CH457" s="185"/>
      <c r="CI457" s="185"/>
      <c r="CJ457" s="185"/>
      <c r="CK457" s="185"/>
      <c r="CL457" s="185"/>
      <c r="CM457" s="185"/>
      <c r="CN457" s="185"/>
      <c r="CO457" s="185"/>
      <c r="CP457" s="185"/>
      <c r="CQ457" s="185"/>
      <c r="CR457" s="185"/>
      <c r="CS457" s="185"/>
      <c r="CT457" s="185"/>
      <c r="CU457" s="185"/>
      <c r="CV457" s="185"/>
      <c r="CW457" s="185"/>
      <c r="CX457" s="185"/>
      <c r="CY457" s="185"/>
      <c r="CZ457" s="185"/>
      <c r="DA457" s="185"/>
      <c r="DB457" s="185"/>
      <c r="DC457" s="185"/>
      <c r="DD457" s="185"/>
      <c r="DE457" s="185"/>
    </row>
    <row r="458" spans="1:109" s="186" customFormat="1" ht="24" customHeight="1">
      <c r="A458" s="178">
        <v>27</v>
      </c>
      <c r="B458" s="178"/>
      <c r="C458" s="226" t="s">
        <v>731</v>
      </c>
      <c r="D458" s="234" t="s">
        <v>976</v>
      </c>
      <c r="E458" s="228" t="s">
        <v>1595</v>
      </c>
      <c r="F458" s="228" t="s">
        <v>2508</v>
      </c>
      <c r="G458" s="228" t="s">
        <v>2509</v>
      </c>
      <c r="H458" s="229">
        <v>1938760</v>
      </c>
      <c r="I458" s="183" t="s">
        <v>127</v>
      </c>
      <c r="J458" s="230"/>
      <c r="K458" s="183"/>
      <c r="L458" s="231" t="s">
        <v>1629</v>
      </c>
      <c r="M458" s="232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5"/>
      <c r="AT458" s="185"/>
      <c r="AU458" s="185"/>
      <c r="AV458" s="185"/>
      <c r="AW458" s="185"/>
      <c r="AX458" s="185"/>
      <c r="AY458" s="185"/>
      <c r="AZ458" s="185"/>
      <c r="BA458" s="185"/>
      <c r="BB458" s="185"/>
      <c r="BC458" s="185"/>
      <c r="BD458" s="185"/>
      <c r="BE458" s="185"/>
      <c r="BF458" s="185"/>
      <c r="BG458" s="185"/>
      <c r="BH458" s="185"/>
      <c r="BI458" s="185"/>
      <c r="BJ458" s="185"/>
      <c r="BK458" s="185"/>
      <c r="BL458" s="185"/>
      <c r="BM458" s="185"/>
      <c r="BN458" s="185"/>
      <c r="BO458" s="185"/>
      <c r="BP458" s="185"/>
      <c r="BQ458" s="185"/>
      <c r="BR458" s="185"/>
      <c r="BS458" s="185"/>
      <c r="BT458" s="185"/>
      <c r="BU458" s="185"/>
      <c r="BV458" s="185"/>
      <c r="BW458" s="185"/>
      <c r="BX458" s="185"/>
      <c r="BY458" s="185"/>
      <c r="BZ458" s="185"/>
      <c r="CA458" s="185"/>
      <c r="CB458" s="185"/>
      <c r="CC458" s="185"/>
      <c r="CD458" s="185"/>
      <c r="CE458" s="185"/>
      <c r="CF458" s="185"/>
      <c r="CG458" s="185"/>
      <c r="CH458" s="185"/>
      <c r="CI458" s="185"/>
      <c r="CJ458" s="185"/>
      <c r="CK458" s="185"/>
      <c r="CL458" s="185"/>
      <c r="CM458" s="185"/>
      <c r="CN458" s="185"/>
      <c r="CO458" s="185"/>
      <c r="CP458" s="185"/>
      <c r="CQ458" s="185"/>
      <c r="CR458" s="185"/>
      <c r="CS458" s="185"/>
      <c r="CT458" s="185"/>
      <c r="CU458" s="185"/>
      <c r="CV458" s="185"/>
      <c r="CW458" s="185"/>
      <c r="CX458" s="185"/>
      <c r="CY458" s="185"/>
      <c r="CZ458" s="185"/>
      <c r="DA458" s="185"/>
      <c r="DB458" s="185"/>
      <c r="DC458" s="185"/>
      <c r="DD458" s="185"/>
      <c r="DE458" s="185"/>
    </row>
    <row r="459" spans="1:109" s="186" customFormat="1" ht="27" customHeight="1">
      <c r="A459" s="178">
        <v>28</v>
      </c>
      <c r="B459" s="178"/>
      <c r="C459" s="226" t="s">
        <v>731</v>
      </c>
      <c r="D459" s="233" t="s">
        <v>976</v>
      </c>
      <c r="E459" s="228" t="s">
        <v>977</v>
      </c>
      <c r="F459" s="228" t="s">
        <v>978</v>
      </c>
      <c r="G459" s="228" t="s">
        <v>2275</v>
      </c>
      <c r="H459" s="229">
        <v>7275957</v>
      </c>
      <c r="I459" s="183" t="s">
        <v>127</v>
      </c>
      <c r="J459" s="230"/>
      <c r="K459" s="183"/>
      <c r="L459" s="231" t="s">
        <v>979</v>
      </c>
      <c r="M459" s="232"/>
      <c r="N459" s="178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5"/>
      <c r="AT459" s="185"/>
      <c r="AU459" s="185"/>
      <c r="AV459" s="185"/>
      <c r="AW459" s="185"/>
      <c r="AX459" s="185"/>
      <c r="AY459" s="185"/>
      <c r="AZ459" s="185"/>
      <c r="BA459" s="185"/>
      <c r="BB459" s="185"/>
      <c r="BC459" s="185"/>
      <c r="BD459" s="185"/>
      <c r="BE459" s="185"/>
      <c r="BF459" s="185"/>
      <c r="BG459" s="185"/>
      <c r="BH459" s="185"/>
      <c r="BI459" s="185"/>
      <c r="BJ459" s="185"/>
      <c r="BK459" s="185"/>
      <c r="BL459" s="185"/>
      <c r="BM459" s="185"/>
      <c r="BN459" s="185"/>
      <c r="BO459" s="185"/>
      <c r="BP459" s="185"/>
      <c r="BQ459" s="185"/>
      <c r="BR459" s="185"/>
      <c r="BS459" s="185"/>
      <c r="BT459" s="185"/>
      <c r="BU459" s="185"/>
      <c r="BV459" s="185"/>
      <c r="BW459" s="185"/>
      <c r="BX459" s="185"/>
      <c r="BY459" s="185"/>
      <c r="BZ459" s="185"/>
      <c r="CA459" s="185"/>
      <c r="CB459" s="185"/>
      <c r="CC459" s="185"/>
      <c r="CD459" s="185"/>
      <c r="CE459" s="185"/>
      <c r="CF459" s="185"/>
      <c r="CG459" s="185"/>
      <c r="CH459" s="185"/>
      <c r="CI459" s="185"/>
      <c r="CJ459" s="185"/>
      <c r="CK459" s="185"/>
      <c r="CL459" s="185"/>
      <c r="CM459" s="185"/>
      <c r="CN459" s="185"/>
      <c r="CO459" s="185"/>
      <c r="CP459" s="185"/>
      <c r="CQ459" s="185"/>
      <c r="CR459" s="185"/>
      <c r="CS459" s="185"/>
      <c r="CT459" s="185"/>
      <c r="CU459" s="185"/>
      <c r="CV459" s="185"/>
      <c r="CW459" s="185"/>
      <c r="CX459" s="185"/>
      <c r="CY459" s="185"/>
      <c r="CZ459" s="185"/>
      <c r="DA459" s="185"/>
      <c r="DB459" s="185"/>
      <c r="DC459" s="185"/>
      <c r="DD459" s="185"/>
      <c r="DE459" s="185"/>
    </row>
    <row r="460" spans="1:109" s="186" customFormat="1" ht="24.75" customHeight="1">
      <c r="A460" s="178">
        <v>29</v>
      </c>
      <c r="B460" s="178"/>
      <c r="C460" s="226" t="s">
        <v>731</v>
      </c>
      <c r="D460" s="234" t="s">
        <v>976</v>
      </c>
      <c r="E460" s="228" t="s">
        <v>980</v>
      </c>
      <c r="F460" s="228" t="s">
        <v>981</v>
      </c>
      <c r="G460" s="228" t="s">
        <v>2276</v>
      </c>
      <c r="H460" s="229">
        <v>2278980</v>
      </c>
      <c r="I460" s="183" t="s">
        <v>127</v>
      </c>
      <c r="J460" s="230"/>
      <c r="K460" s="183"/>
      <c r="L460" s="231" t="s">
        <v>979</v>
      </c>
      <c r="M460" s="232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5"/>
      <c r="AT460" s="185"/>
      <c r="AU460" s="185"/>
      <c r="AV460" s="185"/>
      <c r="AW460" s="185"/>
      <c r="AX460" s="185"/>
      <c r="AY460" s="185"/>
      <c r="AZ460" s="185"/>
      <c r="BA460" s="185"/>
      <c r="BB460" s="185"/>
      <c r="BC460" s="185"/>
      <c r="BD460" s="185"/>
      <c r="BE460" s="185"/>
      <c r="BF460" s="185"/>
      <c r="BG460" s="185"/>
      <c r="BH460" s="185"/>
      <c r="BI460" s="185"/>
      <c r="BJ460" s="185"/>
      <c r="BK460" s="185"/>
      <c r="BL460" s="185"/>
      <c r="BM460" s="185"/>
      <c r="BN460" s="185"/>
      <c r="BO460" s="185"/>
      <c r="BP460" s="185"/>
      <c r="BQ460" s="185"/>
      <c r="BR460" s="185"/>
      <c r="BS460" s="185"/>
      <c r="BT460" s="185"/>
      <c r="BU460" s="185"/>
      <c r="BV460" s="185"/>
      <c r="BW460" s="185"/>
      <c r="BX460" s="185"/>
      <c r="BY460" s="185"/>
      <c r="BZ460" s="185"/>
      <c r="CA460" s="185"/>
      <c r="CB460" s="185"/>
      <c r="CC460" s="185"/>
      <c r="CD460" s="185"/>
      <c r="CE460" s="185"/>
      <c r="CF460" s="185"/>
      <c r="CG460" s="185"/>
      <c r="CH460" s="185"/>
      <c r="CI460" s="185"/>
      <c r="CJ460" s="185"/>
      <c r="CK460" s="185"/>
      <c r="CL460" s="185"/>
      <c r="CM460" s="185"/>
      <c r="CN460" s="185"/>
      <c r="CO460" s="185"/>
      <c r="CP460" s="185"/>
      <c r="CQ460" s="185"/>
      <c r="CR460" s="185"/>
      <c r="CS460" s="185"/>
      <c r="CT460" s="185"/>
      <c r="CU460" s="185"/>
      <c r="CV460" s="185"/>
      <c r="CW460" s="185"/>
      <c r="CX460" s="185"/>
      <c r="CY460" s="185"/>
      <c r="CZ460" s="185"/>
      <c r="DA460" s="185"/>
      <c r="DB460" s="185"/>
      <c r="DC460" s="185"/>
      <c r="DD460" s="185"/>
      <c r="DE460" s="185"/>
    </row>
    <row r="461" spans="1:109" s="186" customFormat="1" ht="25.5" customHeight="1">
      <c r="A461" s="178">
        <v>30</v>
      </c>
      <c r="B461" s="178"/>
      <c r="C461" s="226" t="s">
        <v>731</v>
      </c>
      <c r="D461" s="233" t="s">
        <v>976</v>
      </c>
      <c r="E461" s="228" t="s">
        <v>982</v>
      </c>
      <c r="F461" s="228" t="s">
        <v>983</v>
      </c>
      <c r="G461" s="228" t="s">
        <v>2277</v>
      </c>
      <c r="H461" s="229">
        <v>2883701</v>
      </c>
      <c r="I461" s="183" t="s">
        <v>127</v>
      </c>
      <c r="J461" s="230"/>
      <c r="K461" s="183"/>
      <c r="L461" s="231" t="s">
        <v>979</v>
      </c>
      <c r="M461" s="232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5"/>
      <c r="AT461" s="185"/>
      <c r="AU461" s="185"/>
      <c r="AV461" s="185"/>
      <c r="AW461" s="185"/>
      <c r="AX461" s="185"/>
      <c r="AY461" s="185"/>
      <c r="AZ461" s="185"/>
      <c r="BA461" s="185"/>
      <c r="BB461" s="185"/>
      <c r="BC461" s="185"/>
      <c r="BD461" s="185"/>
      <c r="BE461" s="185"/>
      <c r="BF461" s="185"/>
      <c r="BG461" s="185"/>
      <c r="BH461" s="185"/>
      <c r="BI461" s="185"/>
      <c r="BJ461" s="185"/>
      <c r="BK461" s="185"/>
      <c r="BL461" s="185"/>
      <c r="BM461" s="185"/>
      <c r="BN461" s="185"/>
      <c r="BO461" s="185"/>
      <c r="BP461" s="185"/>
      <c r="BQ461" s="185"/>
      <c r="BR461" s="185"/>
      <c r="BS461" s="185"/>
      <c r="BT461" s="185"/>
      <c r="BU461" s="185"/>
      <c r="BV461" s="185"/>
      <c r="BW461" s="185"/>
      <c r="BX461" s="185"/>
      <c r="BY461" s="185"/>
      <c r="BZ461" s="185"/>
      <c r="CA461" s="185"/>
      <c r="CB461" s="185"/>
      <c r="CC461" s="185"/>
      <c r="CD461" s="185"/>
      <c r="CE461" s="185"/>
      <c r="CF461" s="185"/>
      <c r="CG461" s="185"/>
      <c r="CH461" s="185"/>
      <c r="CI461" s="185"/>
      <c r="CJ461" s="185"/>
      <c r="CK461" s="185"/>
      <c r="CL461" s="185"/>
      <c r="CM461" s="185"/>
      <c r="CN461" s="185"/>
      <c r="CO461" s="185"/>
      <c r="CP461" s="185"/>
      <c r="CQ461" s="185"/>
      <c r="CR461" s="185"/>
      <c r="CS461" s="185"/>
      <c r="CT461" s="185"/>
      <c r="CU461" s="185"/>
      <c r="CV461" s="185"/>
      <c r="CW461" s="185"/>
      <c r="CX461" s="185"/>
      <c r="CY461" s="185"/>
      <c r="CZ461" s="185"/>
      <c r="DA461" s="185"/>
      <c r="DB461" s="185"/>
      <c r="DC461" s="185"/>
      <c r="DD461" s="185"/>
      <c r="DE461" s="185"/>
    </row>
    <row r="462" spans="1:109" s="186" customFormat="1" ht="26.25" customHeight="1">
      <c r="A462" s="178">
        <v>31</v>
      </c>
      <c r="B462" s="178"/>
      <c r="C462" s="226" t="s">
        <v>731</v>
      </c>
      <c r="D462" s="233" t="s">
        <v>976</v>
      </c>
      <c r="E462" s="228" t="s">
        <v>984</v>
      </c>
      <c r="F462" s="228" t="s">
        <v>985</v>
      </c>
      <c r="G462" s="228" t="s">
        <v>2278</v>
      </c>
      <c r="H462" s="229">
        <v>38790</v>
      </c>
      <c r="I462" s="183" t="s">
        <v>127</v>
      </c>
      <c r="J462" s="230"/>
      <c r="K462" s="183"/>
      <c r="L462" s="231" t="s">
        <v>979</v>
      </c>
      <c r="M462" s="232"/>
      <c r="N462" s="178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5"/>
      <c r="AT462" s="185"/>
      <c r="AU462" s="185"/>
      <c r="AV462" s="185"/>
      <c r="AW462" s="185"/>
      <c r="AX462" s="185"/>
      <c r="AY462" s="185"/>
      <c r="AZ462" s="185"/>
      <c r="BA462" s="185"/>
      <c r="BB462" s="185"/>
      <c r="BC462" s="185"/>
      <c r="BD462" s="185"/>
      <c r="BE462" s="185"/>
      <c r="BF462" s="185"/>
      <c r="BG462" s="185"/>
      <c r="BH462" s="185"/>
      <c r="BI462" s="185"/>
      <c r="BJ462" s="185"/>
      <c r="BK462" s="185"/>
      <c r="BL462" s="185"/>
      <c r="BM462" s="185"/>
      <c r="BN462" s="185"/>
      <c r="BO462" s="185"/>
      <c r="BP462" s="185"/>
      <c r="BQ462" s="185"/>
      <c r="BR462" s="185"/>
      <c r="BS462" s="185"/>
      <c r="BT462" s="185"/>
      <c r="BU462" s="185"/>
      <c r="BV462" s="185"/>
      <c r="BW462" s="185"/>
      <c r="BX462" s="185"/>
      <c r="BY462" s="185"/>
      <c r="BZ462" s="185"/>
      <c r="CA462" s="185"/>
      <c r="CB462" s="185"/>
      <c r="CC462" s="185"/>
      <c r="CD462" s="185"/>
      <c r="CE462" s="185"/>
      <c r="CF462" s="185"/>
      <c r="CG462" s="185"/>
      <c r="CH462" s="185"/>
      <c r="CI462" s="185"/>
      <c r="CJ462" s="185"/>
      <c r="CK462" s="185"/>
      <c r="CL462" s="185"/>
      <c r="CM462" s="185"/>
      <c r="CN462" s="185"/>
      <c r="CO462" s="185"/>
      <c r="CP462" s="185"/>
      <c r="CQ462" s="185"/>
      <c r="CR462" s="185"/>
      <c r="CS462" s="185"/>
      <c r="CT462" s="185"/>
      <c r="CU462" s="185"/>
      <c r="CV462" s="185"/>
      <c r="CW462" s="185"/>
      <c r="CX462" s="185"/>
      <c r="CY462" s="185"/>
      <c r="CZ462" s="185"/>
      <c r="DA462" s="185"/>
      <c r="DB462" s="185"/>
      <c r="DC462" s="185"/>
      <c r="DD462" s="185"/>
      <c r="DE462" s="185"/>
    </row>
    <row r="463" spans="1:109" s="186" customFormat="1" ht="30.75" customHeight="1">
      <c r="A463" s="178">
        <v>32</v>
      </c>
      <c r="B463" s="178"/>
      <c r="C463" s="226" t="s">
        <v>731</v>
      </c>
      <c r="D463" s="233" t="s">
        <v>976</v>
      </c>
      <c r="E463" s="228" t="s">
        <v>977</v>
      </c>
      <c r="F463" s="228" t="s">
        <v>986</v>
      </c>
      <c r="G463" s="228" t="s">
        <v>2279</v>
      </c>
      <c r="H463" s="229">
        <v>57789</v>
      </c>
      <c r="I463" s="183" t="s">
        <v>127</v>
      </c>
      <c r="J463" s="230"/>
      <c r="K463" s="183"/>
      <c r="L463" s="231" t="s">
        <v>979</v>
      </c>
      <c r="M463" s="232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5"/>
      <c r="AT463" s="185"/>
      <c r="AU463" s="185"/>
      <c r="AV463" s="185"/>
      <c r="AW463" s="185"/>
      <c r="AX463" s="185"/>
      <c r="AY463" s="185"/>
      <c r="AZ463" s="185"/>
      <c r="BA463" s="185"/>
      <c r="BB463" s="185"/>
      <c r="BC463" s="185"/>
      <c r="BD463" s="185"/>
      <c r="BE463" s="185"/>
      <c r="BF463" s="185"/>
      <c r="BG463" s="185"/>
      <c r="BH463" s="185"/>
      <c r="BI463" s="185"/>
      <c r="BJ463" s="185"/>
      <c r="BK463" s="185"/>
      <c r="BL463" s="185"/>
      <c r="BM463" s="185"/>
      <c r="BN463" s="185"/>
      <c r="BO463" s="185"/>
      <c r="BP463" s="185"/>
      <c r="BQ463" s="185"/>
      <c r="BR463" s="185"/>
      <c r="BS463" s="185"/>
      <c r="BT463" s="185"/>
      <c r="BU463" s="185"/>
      <c r="BV463" s="185"/>
      <c r="BW463" s="185"/>
      <c r="BX463" s="185"/>
      <c r="BY463" s="185"/>
      <c r="BZ463" s="185"/>
      <c r="CA463" s="185"/>
      <c r="CB463" s="185"/>
      <c r="CC463" s="185"/>
      <c r="CD463" s="185"/>
      <c r="CE463" s="185"/>
      <c r="CF463" s="185"/>
      <c r="CG463" s="185"/>
      <c r="CH463" s="185"/>
      <c r="CI463" s="185"/>
      <c r="CJ463" s="185"/>
      <c r="CK463" s="185"/>
      <c r="CL463" s="185"/>
      <c r="CM463" s="185"/>
      <c r="CN463" s="185"/>
      <c r="CO463" s="185"/>
      <c r="CP463" s="185"/>
      <c r="CQ463" s="185"/>
      <c r="CR463" s="185"/>
      <c r="CS463" s="185"/>
      <c r="CT463" s="185"/>
      <c r="CU463" s="185"/>
      <c r="CV463" s="185"/>
      <c r="CW463" s="185"/>
      <c r="CX463" s="185"/>
      <c r="CY463" s="185"/>
      <c r="CZ463" s="185"/>
      <c r="DA463" s="185"/>
      <c r="DB463" s="185"/>
      <c r="DC463" s="185"/>
      <c r="DD463" s="185"/>
      <c r="DE463" s="185"/>
    </row>
    <row r="464" spans="1:109" s="186" customFormat="1" ht="29.25" customHeight="1">
      <c r="A464" s="178">
        <v>33</v>
      </c>
      <c r="B464" s="178"/>
      <c r="C464" s="226" t="s">
        <v>731</v>
      </c>
      <c r="D464" s="233" t="s">
        <v>976</v>
      </c>
      <c r="E464" s="228" t="s">
        <v>982</v>
      </c>
      <c r="F464" s="228" t="s">
        <v>1006</v>
      </c>
      <c r="G464" s="228" t="s">
        <v>2280</v>
      </c>
      <c r="H464" s="229">
        <v>16479</v>
      </c>
      <c r="I464" s="183" t="s">
        <v>127</v>
      </c>
      <c r="J464" s="230"/>
      <c r="K464" s="183"/>
      <c r="L464" s="231" t="s">
        <v>1007</v>
      </c>
      <c r="M464" s="232"/>
      <c r="N464" s="178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85"/>
      <c r="AT464" s="185"/>
      <c r="AU464" s="185"/>
      <c r="AV464" s="185"/>
      <c r="AW464" s="185"/>
      <c r="AX464" s="185"/>
      <c r="AY464" s="185"/>
      <c r="AZ464" s="185"/>
      <c r="BA464" s="185"/>
      <c r="BB464" s="185"/>
      <c r="BC464" s="185"/>
      <c r="BD464" s="185"/>
      <c r="BE464" s="185"/>
      <c r="BF464" s="185"/>
      <c r="BG464" s="185"/>
      <c r="BH464" s="185"/>
      <c r="BI464" s="185"/>
      <c r="BJ464" s="185"/>
      <c r="BK464" s="185"/>
      <c r="BL464" s="185"/>
      <c r="BM464" s="185"/>
      <c r="BN464" s="185"/>
      <c r="BO464" s="185"/>
      <c r="BP464" s="185"/>
      <c r="BQ464" s="185"/>
      <c r="BR464" s="185"/>
      <c r="BS464" s="185"/>
      <c r="BT464" s="185"/>
      <c r="BU464" s="185"/>
      <c r="BV464" s="185"/>
      <c r="BW464" s="185"/>
      <c r="BX464" s="185"/>
      <c r="BY464" s="185"/>
      <c r="BZ464" s="185"/>
      <c r="CA464" s="185"/>
      <c r="CB464" s="185"/>
      <c r="CC464" s="185"/>
      <c r="CD464" s="185"/>
      <c r="CE464" s="185"/>
      <c r="CF464" s="185"/>
      <c r="CG464" s="185"/>
      <c r="CH464" s="185"/>
      <c r="CI464" s="185"/>
      <c r="CJ464" s="185"/>
      <c r="CK464" s="185"/>
      <c r="CL464" s="185"/>
      <c r="CM464" s="185"/>
      <c r="CN464" s="185"/>
      <c r="CO464" s="185"/>
      <c r="CP464" s="185"/>
      <c r="CQ464" s="185"/>
      <c r="CR464" s="185"/>
      <c r="CS464" s="185"/>
      <c r="CT464" s="185"/>
      <c r="CU464" s="185"/>
      <c r="CV464" s="185"/>
      <c r="CW464" s="185"/>
      <c r="CX464" s="185"/>
      <c r="CY464" s="185"/>
      <c r="CZ464" s="185"/>
      <c r="DA464" s="185"/>
      <c r="DB464" s="185"/>
      <c r="DC464" s="185"/>
      <c r="DD464" s="185"/>
      <c r="DE464" s="185"/>
    </row>
    <row r="465" spans="1:109" s="186" customFormat="1" ht="27" customHeight="1">
      <c r="A465" s="178">
        <v>34</v>
      </c>
      <c r="B465" s="178"/>
      <c r="C465" s="226" t="s">
        <v>731</v>
      </c>
      <c r="D465" s="233" t="s">
        <v>976</v>
      </c>
      <c r="E465" s="228" t="s">
        <v>1008</v>
      </c>
      <c r="F465" s="228" t="s">
        <v>1009</v>
      </c>
      <c r="G465" s="228" t="s">
        <v>2281</v>
      </c>
      <c r="H465" s="229">
        <v>254716</v>
      </c>
      <c r="I465" s="183" t="s">
        <v>127</v>
      </c>
      <c r="J465" s="230"/>
      <c r="K465" s="183"/>
      <c r="L465" s="231" t="s">
        <v>1007</v>
      </c>
      <c r="M465" s="232"/>
      <c r="N465" s="178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5"/>
      <c r="AT465" s="185"/>
      <c r="AU465" s="185"/>
      <c r="AV465" s="185"/>
      <c r="AW465" s="185"/>
      <c r="AX465" s="185"/>
      <c r="AY465" s="185"/>
      <c r="AZ465" s="185"/>
      <c r="BA465" s="185"/>
      <c r="BB465" s="185"/>
      <c r="BC465" s="185"/>
      <c r="BD465" s="185"/>
      <c r="BE465" s="185"/>
      <c r="BF465" s="185"/>
      <c r="BG465" s="185"/>
      <c r="BH465" s="185"/>
      <c r="BI465" s="185"/>
      <c r="BJ465" s="185"/>
      <c r="BK465" s="185"/>
      <c r="BL465" s="185"/>
      <c r="BM465" s="185"/>
      <c r="BN465" s="185"/>
      <c r="BO465" s="185"/>
      <c r="BP465" s="185"/>
      <c r="BQ465" s="185"/>
      <c r="BR465" s="185"/>
      <c r="BS465" s="185"/>
      <c r="BT465" s="185"/>
      <c r="BU465" s="185"/>
      <c r="BV465" s="185"/>
      <c r="BW465" s="185"/>
      <c r="BX465" s="185"/>
      <c r="BY465" s="185"/>
      <c r="BZ465" s="185"/>
      <c r="CA465" s="185"/>
      <c r="CB465" s="185"/>
      <c r="CC465" s="185"/>
      <c r="CD465" s="185"/>
      <c r="CE465" s="185"/>
      <c r="CF465" s="185"/>
      <c r="CG465" s="185"/>
      <c r="CH465" s="185"/>
      <c r="CI465" s="185"/>
      <c r="CJ465" s="185"/>
      <c r="CK465" s="185"/>
      <c r="CL465" s="185"/>
      <c r="CM465" s="185"/>
      <c r="CN465" s="185"/>
      <c r="CO465" s="185"/>
      <c r="CP465" s="185"/>
      <c r="CQ465" s="185"/>
      <c r="CR465" s="185"/>
      <c r="CS465" s="185"/>
      <c r="CT465" s="185"/>
      <c r="CU465" s="185"/>
      <c r="CV465" s="185"/>
      <c r="CW465" s="185"/>
      <c r="CX465" s="185"/>
      <c r="CY465" s="185"/>
      <c r="CZ465" s="185"/>
      <c r="DA465" s="185"/>
      <c r="DB465" s="185"/>
      <c r="DC465" s="185"/>
      <c r="DD465" s="185"/>
      <c r="DE465" s="185"/>
    </row>
    <row r="466" spans="1:109" s="186" customFormat="1" ht="24.75" customHeight="1">
      <c r="A466" s="178">
        <v>35</v>
      </c>
      <c r="B466" s="178"/>
      <c r="C466" s="226" t="s">
        <v>731</v>
      </c>
      <c r="D466" s="233" t="s">
        <v>976</v>
      </c>
      <c r="E466" s="228" t="s">
        <v>1010</v>
      </c>
      <c r="F466" s="228" t="s">
        <v>1011</v>
      </c>
      <c r="G466" s="228" t="s">
        <v>2282</v>
      </c>
      <c r="H466" s="229">
        <v>32860</v>
      </c>
      <c r="I466" s="183" t="s">
        <v>127</v>
      </c>
      <c r="J466" s="230"/>
      <c r="K466" s="183"/>
      <c r="L466" s="231" t="s">
        <v>1007</v>
      </c>
      <c r="M466" s="232"/>
      <c r="N466" s="178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5"/>
      <c r="AT466" s="185"/>
      <c r="AU466" s="185"/>
      <c r="AV466" s="185"/>
      <c r="AW466" s="185"/>
      <c r="AX466" s="185"/>
      <c r="AY466" s="185"/>
      <c r="AZ466" s="185"/>
      <c r="BA466" s="185"/>
      <c r="BB466" s="185"/>
      <c r="BC466" s="185"/>
      <c r="BD466" s="185"/>
      <c r="BE466" s="185"/>
      <c r="BF466" s="185"/>
      <c r="BG466" s="185"/>
      <c r="BH466" s="185"/>
      <c r="BI466" s="185"/>
      <c r="BJ466" s="185"/>
      <c r="BK466" s="185"/>
      <c r="BL466" s="185"/>
      <c r="BM466" s="185"/>
      <c r="BN466" s="185"/>
      <c r="BO466" s="185"/>
      <c r="BP466" s="185"/>
      <c r="BQ466" s="185"/>
      <c r="BR466" s="185"/>
      <c r="BS466" s="185"/>
      <c r="BT466" s="185"/>
      <c r="BU466" s="185"/>
      <c r="BV466" s="185"/>
      <c r="BW466" s="185"/>
      <c r="BX466" s="185"/>
      <c r="BY466" s="185"/>
      <c r="BZ466" s="185"/>
      <c r="CA466" s="185"/>
      <c r="CB466" s="185"/>
      <c r="CC466" s="185"/>
      <c r="CD466" s="185"/>
      <c r="CE466" s="185"/>
      <c r="CF466" s="185"/>
      <c r="CG466" s="185"/>
      <c r="CH466" s="185"/>
      <c r="CI466" s="185"/>
      <c r="CJ466" s="185"/>
      <c r="CK466" s="185"/>
      <c r="CL466" s="185"/>
      <c r="CM466" s="185"/>
      <c r="CN466" s="185"/>
      <c r="CO466" s="185"/>
      <c r="CP466" s="185"/>
      <c r="CQ466" s="185"/>
      <c r="CR466" s="185"/>
      <c r="CS466" s="185"/>
      <c r="CT466" s="185"/>
      <c r="CU466" s="185"/>
      <c r="CV466" s="185"/>
      <c r="CW466" s="185"/>
      <c r="CX466" s="185"/>
      <c r="CY466" s="185"/>
      <c r="CZ466" s="185"/>
      <c r="DA466" s="185"/>
      <c r="DB466" s="185"/>
      <c r="DC466" s="185"/>
      <c r="DD466" s="185"/>
      <c r="DE466" s="185"/>
    </row>
    <row r="467" spans="1:109" s="186" customFormat="1" ht="28.5" customHeight="1">
      <c r="A467" s="178">
        <v>36</v>
      </c>
      <c r="B467" s="178"/>
      <c r="C467" s="226" t="s">
        <v>1630</v>
      </c>
      <c r="D467" s="233" t="s">
        <v>1013</v>
      </c>
      <c r="E467" s="228" t="s">
        <v>1014</v>
      </c>
      <c r="F467" s="228" t="s">
        <v>1015</v>
      </c>
      <c r="G467" s="228" t="s">
        <v>2283</v>
      </c>
      <c r="H467" s="229">
        <v>14390</v>
      </c>
      <c r="I467" s="183" t="s">
        <v>127</v>
      </c>
      <c r="J467" s="230"/>
      <c r="K467" s="183"/>
      <c r="L467" s="231" t="s">
        <v>1003</v>
      </c>
      <c r="M467" s="232"/>
      <c r="N467" s="178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5"/>
      <c r="AT467" s="185"/>
      <c r="AU467" s="185"/>
      <c r="AV467" s="185"/>
      <c r="AW467" s="185"/>
      <c r="AX467" s="185"/>
      <c r="AY467" s="185"/>
      <c r="AZ467" s="185"/>
      <c r="BA467" s="185"/>
      <c r="BB467" s="185"/>
      <c r="BC467" s="185"/>
      <c r="BD467" s="185"/>
      <c r="BE467" s="185"/>
      <c r="BF467" s="185"/>
      <c r="BG467" s="185"/>
      <c r="BH467" s="185"/>
      <c r="BI467" s="185"/>
      <c r="BJ467" s="185"/>
      <c r="BK467" s="185"/>
      <c r="BL467" s="185"/>
      <c r="BM467" s="185"/>
      <c r="BN467" s="185"/>
      <c r="BO467" s="185"/>
      <c r="BP467" s="185"/>
      <c r="BQ467" s="185"/>
      <c r="BR467" s="185"/>
      <c r="BS467" s="185"/>
      <c r="BT467" s="185"/>
      <c r="BU467" s="185"/>
      <c r="BV467" s="185"/>
      <c r="BW467" s="185"/>
      <c r="BX467" s="185"/>
      <c r="BY467" s="185"/>
      <c r="BZ467" s="185"/>
      <c r="CA467" s="185"/>
      <c r="CB467" s="185"/>
      <c r="CC467" s="185"/>
      <c r="CD467" s="185"/>
      <c r="CE467" s="185"/>
      <c r="CF467" s="185"/>
      <c r="CG467" s="185"/>
      <c r="CH467" s="185"/>
      <c r="CI467" s="185"/>
      <c r="CJ467" s="185"/>
      <c r="CK467" s="185"/>
      <c r="CL467" s="185"/>
      <c r="CM467" s="185"/>
      <c r="CN467" s="185"/>
      <c r="CO467" s="185"/>
      <c r="CP467" s="185"/>
      <c r="CQ467" s="185"/>
      <c r="CR467" s="185"/>
      <c r="CS467" s="185"/>
      <c r="CT467" s="185"/>
      <c r="CU467" s="185"/>
      <c r="CV467" s="185"/>
      <c r="CW467" s="185"/>
      <c r="CX467" s="185"/>
      <c r="CY467" s="185"/>
      <c r="CZ467" s="185"/>
      <c r="DA467" s="185"/>
      <c r="DB467" s="185"/>
      <c r="DC467" s="185"/>
      <c r="DD467" s="185"/>
      <c r="DE467" s="185"/>
    </row>
    <row r="468" spans="1:109" s="186" customFormat="1" ht="29.25" customHeight="1">
      <c r="A468" s="178">
        <v>37</v>
      </c>
      <c r="B468" s="178"/>
      <c r="C468" s="226" t="s">
        <v>1058</v>
      </c>
      <c r="D468" s="233" t="s">
        <v>976</v>
      </c>
      <c r="E468" s="228" t="s">
        <v>1059</v>
      </c>
      <c r="F468" s="235" t="s">
        <v>1060</v>
      </c>
      <c r="G468" s="235" t="s">
        <v>2284</v>
      </c>
      <c r="H468" s="229">
        <v>10400</v>
      </c>
      <c r="I468" s="183" t="s">
        <v>127</v>
      </c>
      <c r="J468" s="230"/>
      <c r="K468" s="183"/>
      <c r="L468" s="231">
        <v>44356</v>
      </c>
      <c r="M468" s="232"/>
      <c r="N468" s="178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5"/>
      <c r="AT468" s="185"/>
      <c r="AU468" s="185"/>
      <c r="AV468" s="185"/>
      <c r="AW468" s="185"/>
      <c r="AX468" s="185"/>
      <c r="AY468" s="185"/>
      <c r="AZ468" s="185"/>
      <c r="BA468" s="185"/>
      <c r="BB468" s="185"/>
      <c r="BC468" s="185"/>
      <c r="BD468" s="185"/>
      <c r="BE468" s="185"/>
      <c r="BF468" s="185"/>
      <c r="BG468" s="185"/>
      <c r="BH468" s="185"/>
      <c r="BI468" s="185"/>
      <c r="BJ468" s="185"/>
      <c r="BK468" s="185"/>
      <c r="BL468" s="185"/>
      <c r="BM468" s="185"/>
      <c r="BN468" s="185"/>
      <c r="BO468" s="185"/>
      <c r="BP468" s="185"/>
      <c r="BQ468" s="185"/>
      <c r="BR468" s="185"/>
      <c r="BS468" s="185"/>
      <c r="BT468" s="185"/>
      <c r="BU468" s="185"/>
      <c r="BV468" s="185"/>
      <c r="BW468" s="185"/>
      <c r="BX468" s="185"/>
      <c r="BY468" s="185"/>
      <c r="BZ468" s="185"/>
      <c r="CA468" s="185"/>
      <c r="CB468" s="185"/>
      <c r="CC468" s="185"/>
      <c r="CD468" s="185"/>
      <c r="CE468" s="185"/>
      <c r="CF468" s="185"/>
      <c r="CG468" s="185"/>
      <c r="CH468" s="185"/>
      <c r="CI468" s="185"/>
      <c r="CJ468" s="185"/>
      <c r="CK468" s="185"/>
      <c r="CL468" s="185"/>
      <c r="CM468" s="185"/>
      <c r="CN468" s="185"/>
      <c r="CO468" s="185"/>
      <c r="CP468" s="185"/>
      <c r="CQ468" s="185"/>
      <c r="CR468" s="185"/>
      <c r="CS468" s="185"/>
      <c r="CT468" s="185"/>
      <c r="CU468" s="185"/>
      <c r="CV468" s="185"/>
      <c r="CW468" s="185"/>
      <c r="CX468" s="185"/>
      <c r="CY468" s="185"/>
      <c r="CZ468" s="185"/>
      <c r="DA468" s="185"/>
      <c r="DB468" s="185"/>
      <c r="DC468" s="185"/>
      <c r="DD468" s="185"/>
      <c r="DE468" s="185"/>
    </row>
    <row r="469" spans="1:109" s="186" customFormat="1" ht="29.25" customHeight="1">
      <c r="A469" s="178">
        <v>38</v>
      </c>
      <c r="B469" s="178"/>
      <c r="C469" s="226" t="s">
        <v>1070</v>
      </c>
      <c r="D469" s="233" t="s">
        <v>1071</v>
      </c>
      <c r="E469" s="228" t="s">
        <v>1072</v>
      </c>
      <c r="F469" s="235" t="s">
        <v>1073</v>
      </c>
      <c r="G469" s="235" t="s">
        <v>2285</v>
      </c>
      <c r="H469" s="236">
        <v>5400</v>
      </c>
      <c r="I469" s="183" t="s">
        <v>127</v>
      </c>
      <c r="J469" s="230"/>
      <c r="K469" s="183"/>
      <c r="L469" s="231" t="s">
        <v>1069</v>
      </c>
      <c r="M469" s="232"/>
      <c r="N469" s="178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5"/>
      <c r="AT469" s="185"/>
      <c r="AU469" s="185"/>
      <c r="AV469" s="185"/>
      <c r="AW469" s="185"/>
      <c r="AX469" s="185"/>
      <c r="AY469" s="185"/>
      <c r="AZ469" s="185"/>
      <c r="BA469" s="185"/>
      <c r="BB469" s="185"/>
      <c r="BC469" s="185"/>
      <c r="BD469" s="185"/>
      <c r="BE469" s="185"/>
      <c r="BF469" s="185"/>
      <c r="BG469" s="185"/>
      <c r="BH469" s="185"/>
      <c r="BI469" s="185"/>
      <c r="BJ469" s="185"/>
      <c r="BK469" s="185"/>
      <c r="BL469" s="185"/>
      <c r="BM469" s="185"/>
      <c r="BN469" s="185"/>
      <c r="BO469" s="185"/>
      <c r="BP469" s="185"/>
      <c r="BQ469" s="185"/>
      <c r="BR469" s="185"/>
      <c r="BS469" s="185"/>
      <c r="BT469" s="185"/>
      <c r="BU469" s="185"/>
      <c r="BV469" s="185"/>
      <c r="BW469" s="185"/>
      <c r="BX469" s="185"/>
      <c r="BY469" s="185"/>
      <c r="BZ469" s="185"/>
      <c r="CA469" s="185"/>
      <c r="CB469" s="185"/>
      <c r="CC469" s="185"/>
      <c r="CD469" s="185"/>
      <c r="CE469" s="185"/>
      <c r="CF469" s="185"/>
      <c r="CG469" s="185"/>
      <c r="CH469" s="185"/>
      <c r="CI469" s="185"/>
      <c r="CJ469" s="185"/>
      <c r="CK469" s="185"/>
      <c r="CL469" s="185"/>
      <c r="CM469" s="185"/>
      <c r="CN469" s="185"/>
      <c r="CO469" s="185"/>
      <c r="CP469" s="185"/>
      <c r="CQ469" s="185"/>
      <c r="CR469" s="185"/>
      <c r="CS469" s="185"/>
      <c r="CT469" s="185"/>
      <c r="CU469" s="185"/>
      <c r="CV469" s="185"/>
      <c r="CW469" s="185"/>
      <c r="CX469" s="185"/>
      <c r="CY469" s="185"/>
      <c r="CZ469" s="185"/>
      <c r="DA469" s="185"/>
      <c r="DB469" s="185"/>
      <c r="DC469" s="185"/>
      <c r="DD469" s="185"/>
      <c r="DE469" s="185"/>
    </row>
    <row r="470" spans="1:109" s="186" customFormat="1" ht="24.75" customHeight="1">
      <c r="A470" s="178">
        <v>39</v>
      </c>
      <c r="B470" s="178"/>
      <c r="C470" s="237" t="s">
        <v>1012</v>
      </c>
      <c r="D470" s="233" t="s">
        <v>1013</v>
      </c>
      <c r="E470" s="238" t="s">
        <v>1014</v>
      </c>
      <c r="F470" s="238" t="s">
        <v>1016</v>
      </c>
      <c r="G470" s="239" t="s">
        <v>2286</v>
      </c>
      <c r="H470" s="240">
        <v>720</v>
      </c>
      <c r="I470" s="183" t="s">
        <v>127</v>
      </c>
      <c r="J470" s="230"/>
      <c r="K470" s="183"/>
      <c r="L470" s="241" t="s">
        <v>1003</v>
      </c>
      <c r="M470" s="232"/>
      <c r="N470" s="178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85"/>
      <c r="AT470" s="185"/>
      <c r="AU470" s="185"/>
      <c r="AV470" s="185"/>
      <c r="AW470" s="185"/>
      <c r="AX470" s="185"/>
      <c r="AY470" s="185"/>
      <c r="AZ470" s="185"/>
      <c r="BA470" s="185"/>
      <c r="BB470" s="185"/>
      <c r="BC470" s="185"/>
      <c r="BD470" s="185"/>
      <c r="BE470" s="185"/>
      <c r="BF470" s="185"/>
      <c r="BG470" s="185"/>
      <c r="BH470" s="185"/>
      <c r="BI470" s="185"/>
      <c r="BJ470" s="185"/>
      <c r="BK470" s="185"/>
      <c r="BL470" s="185"/>
      <c r="BM470" s="185"/>
      <c r="BN470" s="185"/>
      <c r="BO470" s="185"/>
      <c r="BP470" s="185"/>
      <c r="BQ470" s="185"/>
      <c r="BR470" s="185"/>
      <c r="BS470" s="185"/>
      <c r="BT470" s="185"/>
      <c r="BU470" s="185"/>
      <c r="BV470" s="185"/>
      <c r="BW470" s="185"/>
      <c r="BX470" s="185"/>
      <c r="BY470" s="185"/>
      <c r="BZ470" s="185"/>
      <c r="CA470" s="185"/>
      <c r="CB470" s="185"/>
      <c r="CC470" s="185"/>
      <c r="CD470" s="185"/>
      <c r="CE470" s="185"/>
      <c r="CF470" s="185"/>
      <c r="CG470" s="185"/>
      <c r="CH470" s="185"/>
      <c r="CI470" s="185"/>
      <c r="CJ470" s="185"/>
      <c r="CK470" s="185"/>
      <c r="CL470" s="185"/>
      <c r="CM470" s="185"/>
      <c r="CN470" s="185"/>
      <c r="CO470" s="185"/>
      <c r="CP470" s="185"/>
      <c r="CQ470" s="185"/>
      <c r="CR470" s="185"/>
      <c r="CS470" s="185"/>
      <c r="CT470" s="185"/>
      <c r="CU470" s="185"/>
      <c r="CV470" s="185"/>
      <c r="CW470" s="185"/>
      <c r="CX470" s="185"/>
      <c r="CY470" s="185"/>
      <c r="CZ470" s="185"/>
      <c r="DA470" s="185"/>
      <c r="DB470" s="185"/>
      <c r="DC470" s="185"/>
      <c r="DD470" s="185"/>
      <c r="DE470" s="185"/>
    </row>
    <row r="471" spans="1:109" s="186" customFormat="1" ht="27" customHeight="1">
      <c r="A471" s="178">
        <v>40</v>
      </c>
      <c r="B471" s="178"/>
      <c r="C471" s="237" t="s">
        <v>838</v>
      </c>
      <c r="D471" s="233" t="s">
        <v>839</v>
      </c>
      <c r="E471" s="238" t="s">
        <v>840</v>
      </c>
      <c r="F471" s="238" t="s">
        <v>841</v>
      </c>
      <c r="G471" s="239" t="s">
        <v>2287</v>
      </c>
      <c r="H471" s="240">
        <v>500</v>
      </c>
      <c r="I471" s="183" t="s">
        <v>127</v>
      </c>
      <c r="J471" s="230"/>
      <c r="K471" s="183"/>
      <c r="L471" s="241" t="s">
        <v>842</v>
      </c>
      <c r="M471" s="232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85"/>
      <c r="AT471" s="185"/>
      <c r="AU471" s="185"/>
      <c r="AV471" s="185"/>
      <c r="AW471" s="185"/>
      <c r="AX471" s="185"/>
      <c r="AY471" s="185"/>
      <c r="AZ471" s="185"/>
      <c r="BA471" s="185"/>
      <c r="BB471" s="185"/>
      <c r="BC471" s="185"/>
      <c r="BD471" s="185"/>
      <c r="BE471" s="185"/>
      <c r="BF471" s="185"/>
      <c r="BG471" s="185"/>
      <c r="BH471" s="185"/>
      <c r="BI471" s="185"/>
      <c r="BJ471" s="185"/>
      <c r="BK471" s="185"/>
      <c r="BL471" s="185"/>
      <c r="BM471" s="185"/>
      <c r="BN471" s="185"/>
      <c r="BO471" s="185"/>
      <c r="BP471" s="185"/>
      <c r="BQ471" s="185"/>
      <c r="BR471" s="185"/>
      <c r="BS471" s="185"/>
      <c r="BT471" s="185"/>
      <c r="BU471" s="185"/>
      <c r="BV471" s="185"/>
      <c r="BW471" s="185"/>
      <c r="BX471" s="185"/>
      <c r="BY471" s="185"/>
      <c r="BZ471" s="185"/>
      <c r="CA471" s="185"/>
      <c r="CB471" s="185"/>
      <c r="CC471" s="185"/>
      <c r="CD471" s="185"/>
      <c r="CE471" s="185"/>
      <c r="CF471" s="185"/>
      <c r="CG471" s="185"/>
      <c r="CH471" s="185"/>
      <c r="CI471" s="185"/>
      <c r="CJ471" s="185"/>
      <c r="CK471" s="185"/>
      <c r="CL471" s="185"/>
      <c r="CM471" s="185"/>
      <c r="CN471" s="185"/>
      <c r="CO471" s="185"/>
      <c r="CP471" s="185"/>
      <c r="CQ471" s="185"/>
      <c r="CR471" s="185"/>
      <c r="CS471" s="185"/>
      <c r="CT471" s="185"/>
      <c r="CU471" s="185"/>
      <c r="CV471" s="185"/>
      <c r="CW471" s="185"/>
      <c r="CX471" s="185"/>
      <c r="CY471" s="185"/>
      <c r="CZ471" s="185"/>
      <c r="DA471" s="185"/>
      <c r="DB471" s="185"/>
      <c r="DC471" s="185"/>
      <c r="DD471" s="185"/>
      <c r="DE471" s="185"/>
    </row>
    <row r="472" spans="1:109" s="186" customFormat="1" ht="30.75" customHeight="1">
      <c r="A472" s="178">
        <v>41</v>
      </c>
      <c r="B472" s="178"/>
      <c r="C472" s="237" t="s">
        <v>410</v>
      </c>
      <c r="D472" s="227" t="s">
        <v>411</v>
      </c>
      <c r="E472" s="238" t="s">
        <v>273</v>
      </c>
      <c r="F472" s="238" t="s">
        <v>274</v>
      </c>
      <c r="G472" s="239" t="s">
        <v>2288</v>
      </c>
      <c r="H472" s="240">
        <v>5050</v>
      </c>
      <c r="I472" s="183" t="s">
        <v>127</v>
      </c>
      <c r="J472" s="230"/>
      <c r="K472" s="183"/>
      <c r="L472" s="231">
        <v>43817</v>
      </c>
      <c r="M472" s="232" t="s">
        <v>346</v>
      </c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85"/>
      <c r="AT472" s="185"/>
      <c r="AU472" s="185"/>
      <c r="AV472" s="185"/>
      <c r="AW472" s="185"/>
      <c r="AX472" s="185"/>
      <c r="AY472" s="185"/>
      <c r="AZ472" s="185"/>
      <c r="BA472" s="185"/>
      <c r="BB472" s="185"/>
      <c r="BC472" s="185"/>
      <c r="BD472" s="185"/>
      <c r="BE472" s="185"/>
      <c r="BF472" s="185"/>
      <c r="BG472" s="185"/>
      <c r="BH472" s="185"/>
      <c r="BI472" s="185"/>
      <c r="BJ472" s="185"/>
      <c r="BK472" s="185"/>
      <c r="BL472" s="185"/>
      <c r="BM472" s="185"/>
      <c r="BN472" s="185"/>
      <c r="BO472" s="185"/>
      <c r="BP472" s="185"/>
      <c r="BQ472" s="185"/>
      <c r="BR472" s="185"/>
      <c r="BS472" s="185"/>
      <c r="BT472" s="185"/>
      <c r="BU472" s="185"/>
      <c r="BV472" s="185"/>
      <c r="BW472" s="185"/>
      <c r="BX472" s="185"/>
      <c r="BY472" s="185"/>
      <c r="BZ472" s="185"/>
      <c r="CA472" s="185"/>
      <c r="CB472" s="185"/>
      <c r="CC472" s="185"/>
      <c r="CD472" s="185"/>
      <c r="CE472" s="185"/>
      <c r="CF472" s="185"/>
      <c r="CG472" s="185"/>
      <c r="CH472" s="185"/>
      <c r="CI472" s="185"/>
      <c r="CJ472" s="185"/>
      <c r="CK472" s="185"/>
      <c r="CL472" s="185"/>
      <c r="CM472" s="185"/>
      <c r="CN472" s="185"/>
      <c r="CO472" s="185"/>
      <c r="CP472" s="185"/>
      <c r="CQ472" s="185"/>
      <c r="CR472" s="185"/>
      <c r="CS472" s="185"/>
      <c r="CT472" s="185"/>
      <c r="CU472" s="185"/>
      <c r="CV472" s="185"/>
      <c r="CW472" s="185"/>
      <c r="CX472" s="185"/>
      <c r="CY472" s="185"/>
      <c r="CZ472" s="185"/>
      <c r="DA472" s="185"/>
      <c r="DB472" s="185"/>
      <c r="DC472" s="185"/>
      <c r="DD472" s="185"/>
      <c r="DE472" s="185"/>
    </row>
    <row r="473" spans="1:109" s="186" customFormat="1" ht="31.5" customHeight="1">
      <c r="A473" s="178">
        <v>42</v>
      </c>
      <c r="B473" s="178"/>
      <c r="C473" s="226" t="s">
        <v>412</v>
      </c>
      <c r="D473" s="233" t="s">
        <v>413</v>
      </c>
      <c r="E473" s="238" t="s">
        <v>275</v>
      </c>
      <c r="F473" s="238" t="s">
        <v>276</v>
      </c>
      <c r="G473" s="239" t="s">
        <v>2289</v>
      </c>
      <c r="H473" s="240">
        <v>3200</v>
      </c>
      <c r="I473" s="183" t="s">
        <v>127</v>
      </c>
      <c r="J473" s="230"/>
      <c r="K473" s="183"/>
      <c r="L473" s="231">
        <v>44088</v>
      </c>
      <c r="M473" s="232" t="s">
        <v>346</v>
      </c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185"/>
      <c r="AT473" s="185"/>
      <c r="AU473" s="185"/>
      <c r="AV473" s="185"/>
      <c r="AW473" s="185"/>
      <c r="AX473" s="185"/>
      <c r="AY473" s="185"/>
      <c r="AZ473" s="185"/>
      <c r="BA473" s="185"/>
      <c r="BB473" s="185"/>
      <c r="BC473" s="185"/>
      <c r="BD473" s="185"/>
      <c r="BE473" s="185"/>
      <c r="BF473" s="185"/>
      <c r="BG473" s="185"/>
      <c r="BH473" s="185"/>
      <c r="BI473" s="185"/>
      <c r="BJ473" s="185"/>
      <c r="BK473" s="185"/>
      <c r="BL473" s="185"/>
      <c r="BM473" s="185"/>
      <c r="BN473" s="185"/>
      <c r="BO473" s="185"/>
      <c r="BP473" s="185"/>
      <c r="BQ473" s="185"/>
      <c r="BR473" s="185"/>
      <c r="BS473" s="185"/>
      <c r="BT473" s="185"/>
      <c r="BU473" s="185"/>
      <c r="BV473" s="185"/>
      <c r="BW473" s="185"/>
      <c r="BX473" s="185"/>
      <c r="BY473" s="185"/>
      <c r="BZ473" s="185"/>
      <c r="CA473" s="185"/>
      <c r="CB473" s="185"/>
      <c r="CC473" s="185"/>
      <c r="CD473" s="185"/>
      <c r="CE473" s="185"/>
      <c r="CF473" s="185"/>
      <c r="CG473" s="185"/>
      <c r="CH473" s="185"/>
      <c r="CI473" s="185"/>
      <c r="CJ473" s="185"/>
      <c r="CK473" s="185"/>
      <c r="CL473" s="185"/>
      <c r="CM473" s="185"/>
      <c r="CN473" s="185"/>
      <c r="CO473" s="185"/>
      <c r="CP473" s="185"/>
      <c r="CQ473" s="185"/>
      <c r="CR473" s="185"/>
      <c r="CS473" s="185"/>
      <c r="CT473" s="185"/>
      <c r="CU473" s="185"/>
      <c r="CV473" s="185"/>
      <c r="CW473" s="185"/>
      <c r="CX473" s="185"/>
      <c r="CY473" s="185"/>
      <c r="CZ473" s="185"/>
      <c r="DA473" s="185"/>
      <c r="DB473" s="185"/>
      <c r="DC473" s="185"/>
      <c r="DD473" s="185"/>
      <c r="DE473" s="185"/>
    </row>
    <row r="474" spans="1:109" s="186" customFormat="1" ht="32.25" customHeight="1">
      <c r="A474" s="178">
        <v>43</v>
      </c>
      <c r="B474" s="178"/>
      <c r="C474" s="226" t="s">
        <v>414</v>
      </c>
      <c r="D474" s="242" t="s">
        <v>415</v>
      </c>
      <c r="E474" s="238" t="s">
        <v>277</v>
      </c>
      <c r="F474" s="238" t="s">
        <v>278</v>
      </c>
      <c r="G474" s="239" t="s">
        <v>2290</v>
      </c>
      <c r="H474" s="240">
        <v>4490</v>
      </c>
      <c r="I474" s="183" t="s">
        <v>127</v>
      </c>
      <c r="J474" s="230"/>
      <c r="K474" s="183"/>
      <c r="L474" s="231">
        <v>42879</v>
      </c>
      <c r="M474" s="232" t="s">
        <v>346</v>
      </c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5"/>
      <c r="AT474" s="185"/>
      <c r="AU474" s="185"/>
      <c r="AV474" s="185"/>
      <c r="AW474" s="185"/>
      <c r="AX474" s="185"/>
      <c r="AY474" s="185"/>
      <c r="AZ474" s="185"/>
      <c r="BA474" s="185"/>
      <c r="BB474" s="185"/>
      <c r="BC474" s="185"/>
      <c r="BD474" s="185"/>
      <c r="BE474" s="185"/>
      <c r="BF474" s="185"/>
      <c r="BG474" s="185"/>
      <c r="BH474" s="185"/>
      <c r="BI474" s="185"/>
      <c r="BJ474" s="185"/>
      <c r="BK474" s="185"/>
      <c r="BL474" s="185"/>
      <c r="BM474" s="185"/>
      <c r="BN474" s="185"/>
      <c r="BO474" s="185"/>
      <c r="BP474" s="185"/>
      <c r="BQ474" s="185"/>
      <c r="BR474" s="185"/>
      <c r="BS474" s="185"/>
      <c r="BT474" s="185"/>
      <c r="BU474" s="185"/>
      <c r="BV474" s="185"/>
      <c r="BW474" s="185"/>
      <c r="BX474" s="185"/>
      <c r="BY474" s="185"/>
      <c r="BZ474" s="185"/>
      <c r="CA474" s="185"/>
      <c r="CB474" s="185"/>
      <c r="CC474" s="185"/>
      <c r="CD474" s="185"/>
      <c r="CE474" s="185"/>
      <c r="CF474" s="185"/>
      <c r="CG474" s="185"/>
      <c r="CH474" s="185"/>
      <c r="CI474" s="185"/>
      <c r="CJ474" s="185"/>
      <c r="CK474" s="185"/>
      <c r="CL474" s="185"/>
      <c r="CM474" s="185"/>
      <c r="CN474" s="185"/>
      <c r="CO474" s="185"/>
      <c r="CP474" s="185"/>
      <c r="CQ474" s="185"/>
      <c r="CR474" s="185"/>
      <c r="CS474" s="185"/>
      <c r="CT474" s="185"/>
      <c r="CU474" s="185"/>
      <c r="CV474" s="185"/>
      <c r="CW474" s="185"/>
      <c r="CX474" s="185"/>
      <c r="CY474" s="185"/>
      <c r="CZ474" s="185"/>
      <c r="DA474" s="185"/>
      <c r="DB474" s="185"/>
      <c r="DC474" s="185"/>
      <c r="DD474" s="185"/>
      <c r="DE474" s="185"/>
    </row>
    <row r="475" spans="1:109" s="186" customFormat="1" ht="33.75" customHeight="1">
      <c r="A475" s="178">
        <v>44</v>
      </c>
      <c r="B475" s="178"/>
      <c r="C475" s="243" t="s">
        <v>416</v>
      </c>
      <c r="D475" s="242" t="s">
        <v>417</v>
      </c>
      <c r="E475" s="244" t="s">
        <v>279</v>
      </c>
      <c r="F475" s="244" t="s">
        <v>280</v>
      </c>
      <c r="G475" s="244" t="s">
        <v>2291</v>
      </c>
      <c r="H475" s="245">
        <v>10300</v>
      </c>
      <c r="I475" s="183" t="s">
        <v>127</v>
      </c>
      <c r="J475" s="230"/>
      <c r="K475" s="183"/>
      <c r="L475" s="136">
        <v>43819</v>
      </c>
      <c r="M475" s="232" t="s">
        <v>346</v>
      </c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185"/>
      <c r="AT475" s="185"/>
      <c r="AU475" s="185"/>
      <c r="AV475" s="185"/>
      <c r="AW475" s="185"/>
      <c r="AX475" s="185"/>
      <c r="AY475" s="185"/>
      <c r="AZ475" s="185"/>
      <c r="BA475" s="185"/>
      <c r="BB475" s="185"/>
      <c r="BC475" s="185"/>
      <c r="BD475" s="185"/>
      <c r="BE475" s="185"/>
      <c r="BF475" s="185"/>
      <c r="BG475" s="185"/>
      <c r="BH475" s="185"/>
      <c r="BI475" s="185"/>
      <c r="BJ475" s="185"/>
      <c r="BK475" s="185"/>
      <c r="BL475" s="185"/>
      <c r="BM475" s="185"/>
      <c r="BN475" s="185"/>
      <c r="BO475" s="185"/>
      <c r="BP475" s="185"/>
      <c r="BQ475" s="185"/>
      <c r="BR475" s="185"/>
      <c r="BS475" s="185"/>
      <c r="BT475" s="185"/>
      <c r="BU475" s="185"/>
      <c r="BV475" s="185"/>
      <c r="BW475" s="185"/>
      <c r="BX475" s="185"/>
      <c r="BY475" s="185"/>
      <c r="BZ475" s="185"/>
      <c r="CA475" s="185"/>
      <c r="CB475" s="185"/>
      <c r="CC475" s="185"/>
      <c r="CD475" s="185"/>
      <c r="CE475" s="185"/>
      <c r="CF475" s="185"/>
      <c r="CG475" s="185"/>
      <c r="CH475" s="185"/>
      <c r="CI475" s="185"/>
      <c r="CJ475" s="185"/>
      <c r="CK475" s="185"/>
      <c r="CL475" s="185"/>
      <c r="CM475" s="185"/>
      <c r="CN475" s="185"/>
      <c r="CO475" s="185"/>
      <c r="CP475" s="185"/>
      <c r="CQ475" s="185"/>
      <c r="CR475" s="185"/>
      <c r="CS475" s="185"/>
      <c r="CT475" s="185"/>
      <c r="CU475" s="185"/>
      <c r="CV475" s="185"/>
      <c r="CW475" s="185"/>
      <c r="CX475" s="185"/>
      <c r="CY475" s="185"/>
      <c r="CZ475" s="185"/>
      <c r="DA475" s="185"/>
      <c r="DB475" s="185"/>
      <c r="DC475" s="185"/>
      <c r="DD475" s="185"/>
      <c r="DE475" s="185"/>
    </row>
    <row r="476" spans="1:109" s="186" customFormat="1" ht="48.75" customHeight="1">
      <c r="A476" s="178">
        <v>45</v>
      </c>
      <c r="B476" s="178"/>
      <c r="C476" s="243" t="s">
        <v>418</v>
      </c>
      <c r="D476" s="242" t="s">
        <v>419</v>
      </c>
      <c r="E476" s="244" t="s">
        <v>281</v>
      </c>
      <c r="F476" s="244" t="s">
        <v>282</v>
      </c>
      <c r="G476" s="244" t="s">
        <v>2292</v>
      </c>
      <c r="H476" s="245">
        <v>400</v>
      </c>
      <c r="I476" s="183" t="s">
        <v>127</v>
      </c>
      <c r="J476" s="230"/>
      <c r="K476" s="183"/>
      <c r="L476" s="231">
        <v>44284</v>
      </c>
      <c r="M476" s="232" t="s">
        <v>346</v>
      </c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5"/>
      <c r="AT476" s="185"/>
      <c r="AU476" s="185"/>
      <c r="AV476" s="185"/>
      <c r="AW476" s="185"/>
      <c r="AX476" s="185"/>
      <c r="AY476" s="185"/>
      <c r="AZ476" s="185"/>
      <c r="BA476" s="185"/>
      <c r="BB476" s="185"/>
      <c r="BC476" s="185"/>
      <c r="BD476" s="185"/>
      <c r="BE476" s="185"/>
      <c r="BF476" s="185"/>
      <c r="BG476" s="185"/>
      <c r="BH476" s="185"/>
      <c r="BI476" s="185"/>
      <c r="BJ476" s="185"/>
      <c r="BK476" s="185"/>
      <c r="BL476" s="185"/>
      <c r="BM476" s="185"/>
      <c r="BN476" s="185"/>
      <c r="BO476" s="185"/>
      <c r="BP476" s="185"/>
      <c r="BQ476" s="185"/>
      <c r="BR476" s="185"/>
      <c r="BS476" s="185"/>
      <c r="BT476" s="185"/>
      <c r="BU476" s="185"/>
      <c r="BV476" s="185"/>
      <c r="BW476" s="185"/>
      <c r="BX476" s="185"/>
      <c r="BY476" s="185"/>
      <c r="BZ476" s="185"/>
      <c r="CA476" s="185"/>
      <c r="CB476" s="185"/>
      <c r="CC476" s="185"/>
      <c r="CD476" s="185"/>
      <c r="CE476" s="185"/>
      <c r="CF476" s="185"/>
      <c r="CG476" s="185"/>
      <c r="CH476" s="185"/>
      <c r="CI476" s="185"/>
      <c r="CJ476" s="185"/>
      <c r="CK476" s="185"/>
      <c r="CL476" s="185"/>
      <c r="CM476" s="185"/>
      <c r="CN476" s="185"/>
      <c r="CO476" s="185"/>
      <c r="CP476" s="185"/>
      <c r="CQ476" s="185"/>
      <c r="CR476" s="185"/>
      <c r="CS476" s="185"/>
      <c r="CT476" s="185"/>
      <c r="CU476" s="185"/>
      <c r="CV476" s="185"/>
      <c r="CW476" s="185"/>
      <c r="CX476" s="185"/>
      <c r="CY476" s="185"/>
      <c r="CZ476" s="185"/>
      <c r="DA476" s="185"/>
      <c r="DB476" s="185"/>
      <c r="DC476" s="185"/>
      <c r="DD476" s="185"/>
      <c r="DE476" s="185"/>
    </row>
    <row r="477" spans="1:109" s="186" customFormat="1" ht="40.5" customHeight="1">
      <c r="A477" s="178">
        <v>46</v>
      </c>
      <c r="B477" s="178"/>
      <c r="C477" s="246" t="s">
        <v>283</v>
      </c>
      <c r="D477" s="242" t="s">
        <v>272</v>
      </c>
      <c r="E477" s="247" t="s">
        <v>284</v>
      </c>
      <c r="F477" s="247" t="s">
        <v>285</v>
      </c>
      <c r="G477" s="247" t="s">
        <v>2293</v>
      </c>
      <c r="H477" s="248">
        <v>5000</v>
      </c>
      <c r="I477" s="183" t="s">
        <v>127</v>
      </c>
      <c r="J477" s="230"/>
      <c r="K477" s="183"/>
      <c r="L477" s="231">
        <v>42801</v>
      </c>
      <c r="M477" s="232" t="s">
        <v>346</v>
      </c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5"/>
      <c r="AT477" s="185"/>
      <c r="AU477" s="185"/>
      <c r="AV477" s="185"/>
      <c r="AW477" s="185"/>
      <c r="AX477" s="185"/>
      <c r="AY477" s="185"/>
      <c r="AZ477" s="185"/>
      <c r="BA477" s="185"/>
      <c r="BB477" s="185"/>
      <c r="BC477" s="185"/>
      <c r="BD477" s="185"/>
      <c r="BE477" s="185"/>
      <c r="BF477" s="185"/>
      <c r="BG477" s="185"/>
      <c r="BH477" s="185"/>
      <c r="BI477" s="185"/>
      <c r="BJ477" s="185"/>
      <c r="BK477" s="185"/>
      <c r="BL477" s="185"/>
      <c r="BM477" s="185"/>
      <c r="BN477" s="185"/>
      <c r="BO477" s="185"/>
      <c r="BP477" s="185"/>
      <c r="BQ477" s="185"/>
      <c r="BR477" s="185"/>
      <c r="BS477" s="185"/>
      <c r="BT477" s="185"/>
      <c r="BU477" s="185"/>
      <c r="BV477" s="185"/>
      <c r="BW477" s="185"/>
      <c r="BX477" s="185"/>
      <c r="BY477" s="185"/>
      <c r="BZ477" s="185"/>
      <c r="CA477" s="185"/>
      <c r="CB477" s="185"/>
      <c r="CC477" s="185"/>
      <c r="CD477" s="185"/>
      <c r="CE477" s="185"/>
      <c r="CF477" s="185"/>
      <c r="CG477" s="185"/>
      <c r="CH477" s="185"/>
      <c r="CI477" s="185"/>
      <c r="CJ477" s="185"/>
      <c r="CK477" s="185"/>
      <c r="CL477" s="185"/>
      <c r="CM477" s="185"/>
      <c r="CN477" s="185"/>
      <c r="CO477" s="185"/>
      <c r="CP477" s="185"/>
      <c r="CQ477" s="185"/>
      <c r="CR477" s="185"/>
      <c r="CS477" s="185"/>
      <c r="CT477" s="185"/>
      <c r="CU477" s="185"/>
      <c r="CV477" s="185"/>
      <c r="CW477" s="185"/>
      <c r="CX477" s="185"/>
      <c r="CY477" s="185"/>
      <c r="CZ477" s="185"/>
      <c r="DA477" s="185"/>
      <c r="DB477" s="185"/>
      <c r="DC477" s="185"/>
      <c r="DD477" s="185"/>
      <c r="DE477" s="185"/>
    </row>
    <row r="478" spans="1:109" s="186" customFormat="1" ht="38.25" customHeight="1">
      <c r="A478" s="178">
        <v>47</v>
      </c>
      <c r="B478" s="178"/>
      <c r="C478" s="249" t="s">
        <v>420</v>
      </c>
      <c r="D478" s="249" t="s">
        <v>421</v>
      </c>
      <c r="E478" s="250" t="s">
        <v>286</v>
      </c>
      <c r="F478" s="251" t="s">
        <v>287</v>
      </c>
      <c r="G478" s="251" t="s">
        <v>2294</v>
      </c>
      <c r="H478" s="252">
        <v>5100</v>
      </c>
      <c r="I478" s="253" t="s">
        <v>127</v>
      </c>
      <c r="J478" s="230"/>
      <c r="K478" s="244"/>
      <c r="L478" s="136">
        <v>43921</v>
      </c>
      <c r="M478" s="232" t="s">
        <v>346</v>
      </c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5"/>
      <c r="AT478" s="185"/>
      <c r="AU478" s="185"/>
      <c r="AV478" s="185"/>
      <c r="AW478" s="185"/>
      <c r="AX478" s="185"/>
      <c r="AY478" s="185"/>
      <c r="AZ478" s="185"/>
      <c r="BA478" s="185"/>
      <c r="BB478" s="185"/>
      <c r="BC478" s="185"/>
      <c r="BD478" s="185"/>
      <c r="BE478" s="185"/>
      <c r="BF478" s="185"/>
      <c r="BG478" s="185"/>
      <c r="BH478" s="185"/>
      <c r="BI478" s="185"/>
      <c r="BJ478" s="185"/>
      <c r="BK478" s="185"/>
      <c r="BL478" s="185"/>
      <c r="BM478" s="185"/>
      <c r="BN478" s="185"/>
      <c r="BO478" s="185"/>
      <c r="BP478" s="185"/>
      <c r="BQ478" s="185"/>
      <c r="BR478" s="185"/>
      <c r="BS478" s="185"/>
      <c r="BT478" s="185"/>
      <c r="BU478" s="185"/>
      <c r="BV478" s="185"/>
      <c r="BW478" s="185"/>
      <c r="BX478" s="185"/>
      <c r="BY478" s="185"/>
      <c r="BZ478" s="185"/>
      <c r="CA478" s="185"/>
      <c r="CB478" s="185"/>
      <c r="CC478" s="185"/>
      <c r="CD478" s="185"/>
      <c r="CE478" s="185"/>
      <c r="CF478" s="185"/>
      <c r="CG478" s="185"/>
      <c r="CH478" s="185"/>
      <c r="CI478" s="185"/>
      <c r="CJ478" s="185"/>
      <c r="CK478" s="185"/>
      <c r="CL478" s="185"/>
      <c r="CM478" s="185"/>
      <c r="CN478" s="185"/>
      <c r="CO478" s="185"/>
      <c r="CP478" s="185"/>
      <c r="CQ478" s="185"/>
      <c r="CR478" s="185"/>
      <c r="CS478" s="185"/>
      <c r="CT478" s="185"/>
      <c r="CU478" s="185"/>
      <c r="CV478" s="185"/>
      <c r="CW478" s="185"/>
      <c r="CX478" s="185"/>
      <c r="CY478" s="185"/>
      <c r="CZ478" s="185"/>
      <c r="DA478" s="185"/>
      <c r="DB478" s="185"/>
      <c r="DC478" s="185"/>
      <c r="DD478" s="185"/>
      <c r="DE478" s="185"/>
    </row>
    <row r="479" spans="1:109" s="186" customFormat="1" ht="38.25" customHeight="1">
      <c r="A479" s="178">
        <v>48</v>
      </c>
      <c r="B479" s="178"/>
      <c r="C479" s="249" t="s">
        <v>422</v>
      </c>
      <c r="D479" s="254" t="s">
        <v>415</v>
      </c>
      <c r="E479" s="250" t="s">
        <v>288</v>
      </c>
      <c r="F479" s="251" t="s">
        <v>289</v>
      </c>
      <c r="G479" s="251" t="s">
        <v>2295</v>
      </c>
      <c r="H479" s="252">
        <v>5000</v>
      </c>
      <c r="I479" s="253" t="s">
        <v>127</v>
      </c>
      <c r="J479" s="230"/>
      <c r="K479" s="244"/>
      <c r="L479" s="136">
        <v>43921</v>
      </c>
      <c r="M479" s="232" t="s">
        <v>346</v>
      </c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5"/>
      <c r="AT479" s="185"/>
      <c r="AU479" s="185"/>
      <c r="AV479" s="185"/>
      <c r="AW479" s="185"/>
      <c r="AX479" s="185"/>
      <c r="AY479" s="185"/>
      <c r="AZ479" s="185"/>
      <c r="BA479" s="185"/>
      <c r="BB479" s="185"/>
      <c r="BC479" s="185"/>
      <c r="BD479" s="185"/>
      <c r="BE479" s="185"/>
      <c r="BF479" s="185"/>
      <c r="BG479" s="185"/>
      <c r="BH479" s="185"/>
      <c r="BI479" s="185"/>
      <c r="BJ479" s="185"/>
      <c r="BK479" s="185"/>
      <c r="BL479" s="185"/>
      <c r="BM479" s="185"/>
      <c r="BN479" s="185"/>
      <c r="BO479" s="185"/>
      <c r="BP479" s="185"/>
      <c r="BQ479" s="185"/>
      <c r="BR479" s="185"/>
      <c r="BS479" s="185"/>
      <c r="BT479" s="185"/>
      <c r="BU479" s="185"/>
      <c r="BV479" s="185"/>
      <c r="BW479" s="185"/>
      <c r="BX479" s="185"/>
      <c r="BY479" s="185"/>
      <c r="BZ479" s="185"/>
      <c r="CA479" s="185"/>
      <c r="CB479" s="185"/>
      <c r="CC479" s="185"/>
      <c r="CD479" s="185"/>
      <c r="CE479" s="185"/>
      <c r="CF479" s="185"/>
      <c r="CG479" s="185"/>
      <c r="CH479" s="185"/>
      <c r="CI479" s="185"/>
      <c r="CJ479" s="185"/>
      <c r="CK479" s="185"/>
      <c r="CL479" s="185"/>
      <c r="CM479" s="185"/>
      <c r="CN479" s="185"/>
      <c r="CO479" s="185"/>
      <c r="CP479" s="185"/>
      <c r="CQ479" s="185"/>
      <c r="CR479" s="185"/>
      <c r="CS479" s="185"/>
      <c r="CT479" s="185"/>
      <c r="CU479" s="185"/>
      <c r="CV479" s="185"/>
      <c r="CW479" s="185"/>
      <c r="CX479" s="185"/>
      <c r="CY479" s="185"/>
      <c r="CZ479" s="185"/>
      <c r="DA479" s="185"/>
      <c r="DB479" s="185"/>
      <c r="DC479" s="185"/>
      <c r="DD479" s="185"/>
      <c r="DE479" s="185"/>
    </row>
    <row r="480" spans="1:109" s="186" customFormat="1" ht="34.5" customHeight="1">
      <c r="A480" s="178">
        <v>49</v>
      </c>
      <c r="B480" s="178"/>
      <c r="C480" s="221" t="s">
        <v>423</v>
      </c>
      <c r="D480" s="221" t="s">
        <v>417</v>
      </c>
      <c r="E480" s="222" t="s">
        <v>290</v>
      </c>
      <c r="F480" s="222" t="s">
        <v>291</v>
      </c>
      <c r="G480" s="222" t="s">
        <v>2296</v>
      </c>
      <c r="H480" s="223">
        <v>5050</v>
      </c>
      <c r="I480" s="183" t="s">
        <v>127</v>
      </c>
      <c r="J480" s="183"/>
      <c r="K480" s="183"/>
      <c r="L480" s="184">
        <v>43753</v>
      </c>
      <c r="M480" s="222" t="s">
        <v>346</v>
      </c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5"/>
      <c r="AT480" s="185"/>
      <c r="AU480" s="185"/>
      <c r="AV480" s="185"/>
      <c r="AW480" s="185"/>
      <c r="AX480" s="185"/>
      <c r="AY480" s="185"/>
      <c r="AZ480" s="185"/>
      <c r="BA480" s="185"/>
      <c r="BB480" s="185"/>
      <c r="BC480" s="185"/>
      <c r="BD480" s="185"/>
      <c r="BE480" s="185"/>
      <c r="BF480" s="185"/>
      <c r="BG480" s="185"/>
      <c r="BH480" s="185"/>
      <c r="BI480" s="185"/>
      <c r="BJ480" s="185"/>
      <c r="BK480" s="185"/>
      <c r="BL480" s="185"/>
      <c r="BM480" s="185"/>
      <c r="BN480" s="185"/>
      <c r="BO480" s="185"/>
      <c r="BP480" s="185"/>
      <c r="BQ480" s="185"/>
      <c r="BR480" s="185"/>
      <c r="BS480" s="185"/>
      <c r="BT480" s="185"/>
      <c r="BU480" s="185"/>
      <c r="BV480" s="185"/>
      <c r="BW480" s="185"/>
      <c r="BX480" s="185"/>
      <c r="BY480" s="185"/>
      <c r="BZ480" s="185"/>
      <c r="CA480" s="185"/>
      <c r="CB480" s="185"/>
      <c r="CC480" s="185"/>
      <c r="CD480" s="185"/>
      <c r="CE480" s="185"/>
      <c r="CF480" s="185"/>
      <c r="CG480" s="185"/>
      <c r="CH480" s="185"/>
      <c r="CI480" s="185"/>
      <c r="CJ480" s="185"/>
      <c r="CK480" s="185"/>
      <c r="CL480" s="185"/>
      <c r="CM480" s="185"/>
      <c r="CN480" s="185"/>
      <c r="CO480" s="185"/>
      <c r="CP480" s="185"/>
      <c r="CQ480" s="185"/>
      <c r="CR480" s="185"/>
      <c r="CS480" s="185"/>
      <c r="CT480" s="185"/>
      <c r="CU480" s="185"/>
      <c r="CV480" s="185"/>
      <c r="CW480" s="185"/>
      <c r="CX480" s="185"/>
      <c r="CY480" s="185"/>
      <c r="CZ480" s="185"/>
      <c r="DA480" s="185"/>
      <c r="DB480" s="185"/>
      <c r="DC480" s="185"/>
      <c r="DD480" s="185"/>
      <c r="DE480" s="185"/>
    </row>
    <row r="481" spans="1:109" s="186" customFormat="1" ht="34.5" customHeight="1">
      <c r="A481" s="178">
        <v>50</v>
      </c>
      <c r="B481" s="178"/>
      <c r="C481" s="221" t="s">
        <v>416</v>
      </c>
      <c r="D481" s="221" t="s">
        <v>417</v>
      </c>
      <c r="E481" s="222" t="s">
        <v>292</v>
      </c>
      <c r="F481" s="222" t="s">
        <v>293</v>
      </c>
      <c r="G481" s="222" t="s">
        <v>2297</v>
      </c>
      <c r="H481" s="225">
        <v>5012</v>
      </c>
      <c r="I481" s="183" t="s">
        <v>127</v>
      </c>
      <c r="J481" s="183"/>
      <c r="K481" s="183"/>
      <c r="L481" s="184">
        <v>43819</v>
      </c>
      <c r="M481" s="222" t="s">
        <v>346</v>
      </c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5"/>
      <c r="AT481" s="185"/>
      <c r="AU481" s="185"/>
      <c r="AV481" s="185"/>
      <c r="AW481" s="185"/>
      <c r="AX481" s="185"/>
      <c r="AY481" s="185"/>
      <c r="AZ481" s="185"/>
      <c r="BA481" s="185"/>
      <c r="BB481" s="185"/>
      <c r="BC481" s="185"/>
      <c r="BD481" s="185"/>
      <c r="BE481" s="185"/>
      <c r="BF481" s="185"/>
      <c r="BG481" s="185"/>
      <c r="BH481" s="185"/>
      <c r="BI481" s="185"/>
      <c r="BJ481" s="185"/>
      <c r="BK481" s="185"/>
      <c r="BL481" s="185"/>
      <c r="BM481" s="185"/>
      <c r="BN481" s="185"/>
      <c r="BO481" s="185"/>
      <c r="BP481" s="185"/>
      <c r="BQ481" s="185"/>
      <c r="BR481" s="185"/>
      <c r="BS481" s="185"/>
      <c r="BT481" s="185"/>
      <c r="BU481" s="185"/>
      <c r="BV481" s="185"/>
      <c r="BW481" s="185"/>
      <c r="BX481" s="185"/>
      <c r="BY481" s="185"/>
      <c r="BZ481" s="185"/>
      <c r="CA481" s="185"/>
      <c r="CB481" s="185"/>
      <c r="CC481" s="185"/>
      <c r="CD481" s="185"/>
      <c r="CE481" s="185"/>
      <c r="CF481" s="185"/>
      <c r="CG481" s="185"/>
      <c r="CH481" s="185"/>
      <c r="CI481" s="185"/>
      <c r="CJ481" s="185"/>
      <c r="CK481" s="185"/>
      <c r="CL481" s="185"/>
      <c r="CM481" s="185"/>
      <c r="CN481" s="185"/>
      <c r="CO481" s="185"/>
      <c r="CP481" s="185"/>
      <c r="CQ481" s="185"/>
      <c r="CR481" s="185"/>
      <c r="CS481" s="185"/>
      <c r="CT481" s="185"/>
      <c r="CU481" s="185"/>
      <c r="CV481" s="185"/>
      <c r="CW481" s="185"/>
      <c r="CX481" s="185"/>
      <c r="CY481" s="185"/>
      <c r="CZ481" s="185"/>
      <c r="DA481" s="185"/>
      <c r="DB481" s="185"/>
      <c r="DC481" s="185"/>
      <c r="DD481" s="185"/>
      <c r="DE481" s="185"/>
    </row>
    <row r="482" spans="1:109" s="186" customFormat="1" ht="34.5" customHeight="1">
      <c r="A482" s="178">
        <v>51</v>
      </c>
      <c r="B482" s="178"/>
      <c r="C482" s="221" t="s">
        <v>424</v>
      </c>
      <c r="D482" s="221" t="s">
        <v>425</v>
      </c>
      <c r="E482" s="222" t="s">
        <v>297</v>
      </c>
      <c r="F482" s="222" t="s">
        <v>298</v>
      </c>
      <c r="G482" s="222" t="s">
        <v>2298</v>
      </c>
      <c r="H482" s="223">
        <v>200</v>
      </c>
      <c r="I482" s="183" t="s">
        <v>127</v>
      </c>
      <c r="J482" s="183"/>
      <c r="K482" s="183"/>
      <c r="L482" s="184">
        <v>44277</v>
      </c>
      <c r="M482" s="222" t="s">
        <v>346</v>
      </c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85"/>
      <c r="AT482" s="185"/>
      <c r="AU482" s="185"/>
      <c r="AV482" s="185"/>
      <c r="AW482" s="185"/>
      <c r="AX482" s="185"/>
      <c r="AY482" s="185"/>
      <c r="AZ482" s="185"/>
      <c r="BA482" s="185"/>
      <c r="BB482" s="185"/>
      <c r="BC482" s="185"/>
      <c r="BD482" s="185"/>
      <c r="BE482" s="185"/>
      <c r="BF482" s="185"/>
      <c r="BG482" s="185"/>
      <c r="BH482" s="185"/>
      <c r="BI482" s="185"/>
      <c r="BJ482" s="185"/>
      <c r="BK482" s="185"/>
      <c r="BL482" s="185"/>
      <c r="BM482" s="185"/>
      <c r="BN482" s="185"/>
      <c r="BO482" s="185"/>
      <c r="BP482" s="185"/>
      <c r="BQ482" s="185"/>
      <c r="BR482" s="185"/>
      <c r="BS482" s="185"/>
      <c r="BT482" s="185"/>
      <c r="BU482" s="185"/>
      <c r="BV482" s="185"/>
      <c r="BW482" s="185"/>
      <c r="BX482" s="185"/>
      <c r="BY482" s="185"/>
      <c r="BZ482" s="185"/>
      <c r="CA482" s="185"/>
      <c r="CB482" s="185"/>
      <c r="CC482" s="185"/>
      <c r="CD482" s="185"/>
      <c r="CE482" s="185"/>
      <c r="CF482" s="185"/>
      <c r="CG482" s="185"/>
      <c r="CH482" s="185"/>
      <c r="CI482" s="185"/>
      <c r="CJ482" s="185"/>
      <c r="CK482" s="185"/>
      <c r="CL482" s="185"/>
      <c r="CM482" s="185"/>
      <c r="CN482" s="185"/>
      <c r="CO482" s="185"/>
      <c r="CP482" s="185"/>
      <c r="CQ482" s="185"/>
      <c r="CR482" s="185"/>
      <c r="CS482" s="185"/>
      <c r="CT482" s="185"/>
      <c r="CU482" s="185"/>
      <c r="CV482" s="185"/>
      <c r="CW482" s="185"/>
      <c r="CX482" s="185"/>
      <c r="CY482" s="185"/>
      <c r="CZ482" s="185"/>
      <c r="DA482" s="185"/>
      <c r="DB482" s="185"/>
      <c r="DC482" s="185"/>
      <c r="DD482" s="185"/>
      <c r="DE482" s="185"/>
    </row>
    <row r="483" spans="1:109" s="186" customFormat="1" ht="34.5" customHeight="1">
      <c r="A483" s="178">
        <v>52</v>
      </c>
      <c r="B483" s="178"/>
      <c r="C483" s="221" t="s">
        <v>426</v>
      </c>
      <c r="D483" s="221" t="s">
        <v>427</v>
      </c>
      <c r="E483" s="222" t="s">
        <v>299</v>
      </c>
      <c r="F483" s="255" t="s">
        <v>300</v>
      </c>
      <c r="G483" s="255" t="s">
        <v>2299</v>
      </c>
      <c r="H483" s="223">
        <v>3200</v>
      </c>
      <c r="I483" s="183" t="s">
        <v>127</v>
      </c>
      <c r="J483" s="183"/>
      <c r="K483" s="183"/>
      <c r="L483" s="184">
        <v>42815</v>
      </c>
      <c r="M483" s="222" t="s">
        <v>346</v>
      </c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85"/>
      <c r="AT483" s="185"/>
      <c r="AU483" s="185"/>
      <c r="AV483" s="185"/>
      <c r="AW483" s="185"/>
      <c r="AX483" s="185"/>
      <c r="AY483" s="185"/>
      <c r="AZ483" s="185"/>
      <c r="BA483" s="185"/>
      <c r="BB483" s="185"/>
      <c r="BC483" s="185"/>
      <c r="BD483" s="185"/>
      <c r="BE483" s="185"/>
      <c r="BF483" s="185"/>
      <c r="BG483" s="185"/>
      <c r="BH483" s="185"/>
      <c r="BI483" s="185"/>
      <c r="BJ483" s="185"/>
      <c r="BK483" s="185"/>
      <c r="BL483" s="185"/>
      <c r="BM483" s="185"/>
      <c r="BN483" s="185"/>
      <c r="BO483" s="185"/>
      <c r="BP483" s="185"/>
      <c r="BQ483" s="185"/>
      <c r="BR483" s="185"/>
      <c r="BS483" s="185"/>
      <c r="BT483" s="185"/>
      <c r="BU483" s="185"/>
      <c r="BV483" s="185"/>
      <c r="BW483" s="185"/>
      <c r="BX483" s="185"/>
      <c r="BY483" s="185"/>
      <c r="BZ483" s="185"/>
      <c r="CA483" s="185"/>
      <c r="CB483" s="185"/>
      <c r="CC483" s="185"/>
      <c r="CD483" s="185"/>
      <c r="CE483" s="185"/>
      <c r="CF483" s="185"/>
      <c r="CG483" s="185"/>
      <c r="CH483" s="185"/>
      <c r="CI483" s="185"/>
      <c r="CJ483" s="185"/>
      <c r="CK483" s="185"/>
      <c r="CL483" s="185"/>
      <c r="CM483" s="185"/>
      <c r="CN483" s="185"/>
      <c r="CO483" s="185"/>
      <c r="CP483" s="185"/>
      <c r="CQ483" s="185"/>
      <c r="CR483" s="185"/>
      <c r="CS483" s="185"/>
      <c r="CT483" s="185"/>
      <c r="CU483" s="185"/>
      <c r="CV483" s="185"/>
      <c r="CW483" s="185"/>
      <c r="CX483" s="185"/>
      <c r="CY483" s="185"/>
      <c r="CZ483" s="185"/>
      <c r="DA483" s="185"/>
      <c r="DB483" s="185"/>
      <c r="DC483" s="185"/>
      <c r="DD483" s="185"/>
      <c r="DE483" s="185"/>
    </row>
    <row r="484" spans="1:109" s="186" customFormat="1" ht="27.75" customHeight="1">
      <c r="A484" s="178">
        <v>53</v>
      </c>
      <c r="B484" s="178"/>
      <c r="C484" s="221" t="s">
        <v>428</v>
      </c>
      <c r="D484" s="221" t="s">
        <v>429</v>
      </c>
      <c r="E484" s="222" t="s">
        <v>301</v>
      </c>
      <c r="F484" s="222" t="s">
        <v>302</v>
      </c>
      <c r="G484" s="222" t="s">
        <v>2300</v>
      </c>
      <c r="H484" s="223">
        <v>5000</v>
      </c>
      <c r="I484" s="183" t="s">
        <v>127</v>
      </c>
      <c r="J484" s="183"/>
      <c r="K484" s="183"/>
      <c r="L484" s="184">
        <v>44088</v>
      </c>
      <c r="M484" s="222" t="s">
        <v>346</v>
      </c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85"/>
      <c r="AT484" s="185"/>
      <c r="AU484" s="185"/>
      <c r="AV484" s="185"/>
      <c r="AW484" s="185"/>
      <c r="AX484" s="185"/>
      <c r="AY484" s="185"/>
      <c r="AZ484" s="185"/>
      <c r="BA484" s="185"/>
      <c r="BB484" s="185"/>
      <c r="BC484" s="185"/>
      <c r="BD484" s="185"/>
      <c r="BE484" s="185"/>
      <c r="BF484" s="185"/>
      <c r="BG484" s="185"/>
      <c r="BH484" s="185"/>
      <c r="BI484" s="185"/>
      <c r="BJ484" s="185"/>
      <c r="BK484" s="185"/>
      <c r="BL484" s="185"/>
      <c r="BM484" s="185"/>
      <c r="BN484" s="185"/>
      <c r="BO484" s="185"/>
      <c r="BP484" s="185"/>
      <c r="BQ484" s="185"/>
      <c r="BR484" s="185"/>
      <c r="BS484" s="185"/>
      <c r="BT484" s="185"/>
      <c r="BU484" s="185"/>
      <c r="BV484" s="185"/>
      <c r="BW484" s="185"/>
      <c r="BX484" s="185"/>
      <c r="BY484" s="185"/>
      <c r="BZ484" s="185"/>
      <c r="CA484" s="185"/>
      <c r="CB484" s="185"/>
      <c r="CC484" s="185"/>
      <c r="CD484" s="185"/>
      <c r="CE484" s="185"/>
      <c r="CF484" s="185"/>
      <c r="CG484" s="185"/>
      <c r="CH484" s="185"/>
      <c r="CI484" s="185"/>
      <c r="CJ484" s="185"/>
      <c r="CK484" s="185"/>
      <c r="CL484" s="185"/>
      <c r="CM484" s="185"/>
      <c r="CN484" s="185"/>
      <c r="CO484" s="185"/>
      <c r="CP484" s="185"/>
      <c r="CQ484" s="185"/>
      <c r="CR484" s="185"/>
      <c r="CS484" s="185"/>
      <c r="CT484" s="185"/>
      <c r="CU484" s="185"/>
      <c r="CV484" s="185"/>
      <c r="CW484" s="185"/>
      <c r="CX484" s="185"/>
      <c r="CY484" s="185"/>
      <c r="CZ484" s="185"/>
      <c r="DA484" s="185"/>
      <c r="DB484" s="185"/>
      <c r="DC484" s="185"/>
      <c r="DD484" s="185"/>
      <c r="DE484" s="185"/>
    </row>
    <row r="485" spans="1:109" s="186" customFormat="1" ht="27" customHeight="1">
      <c r="A485" s="178">
        <v>54</v>
      </c>
      <c r="B485" s="178"/>
      <c r="C485" s="221" t="s">
        <v>430</v>
      </c>
      <c r="D485" s="221" t="s">
        <v>431</v>
      </c>
      <c r="E485" s="222" t="s">
        <v>303</v>
      </c>
      <c r="F485" s="222" t="s">
        <v>304</v>
      </c>
      <c r="G485" s="222" t="s">
        <v>2301</v>
      </c>
      <c r="H485" s="223">
        <v>10200</v>
      </c>
      <c r="I485" s="183" t="s">
        <v>127</v>
      </c>
      <c r="J485" s="183"/>
      <c r="K485" s="183"/>
      <c r="L485" s="184">
        <v>44193</v>
      </c>
      <c r="M485" s="222" t="s">
        <v>346</v>
      </c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85"/>
      <c r="AT485" s="185"/>
      <c r="AU485" s="185"/>
      <c r="AV485" s="185"/>
      <c r="AW485" s="185"/>
      <c r="AX485" s="185"/>
      <c r="AY485" s="185"/>
      <c r="AZ485" s="185"/>
      <c r="BA485" s="185"/>
      <c r="BB485" s="185"/>
      <c r="BC485" s="185"/>
      <c r="BD485" s="185"/>
      <c r="BE485" s="185"/>
      <c r="BF485" s="185"/>
      <c r="BG485" s="185"/>
      <c r="BH485" s="185"/>
      <c r="BI485" s="185"/>
      <c r="BJ485" s="185"/>
      <c r="BK485" s="185"/>
      <c r="BL485" s="185"/>
      <c r="BM485" s="185"/>
      <c r="BN485" s="185"/>
      <c r="BO485" s="185"/>
      <c r="BP485" s="185"/>
      <c r="BQ485" s="185"/>
      <c r="BR485" s="185"/>
      <c r="BS485" s="185"/>
      <c r="BT485" s="185"/>
      <c r="BU485" s="185"/>
      <c r="BV485" s="185"/>
      <c r="BW485" s="185"/>
      <c r="BX485" s="185"/>
      <c r="BY485" s="185"/>
      <c r="BZ485" s="185"/>
      <c r="CA485" s="185"/>
      <c r="CB485" s="185"/>
      <c r="CC485" s="185"/>
      <c r="CD485" s="185"/>
      <c r="CE485" s="185"/>
      <c r="CF485" s="185"/>
      <c r="CG485" s="185"/>
      <c r="CH485" s="185"/>
      <c r="CI485" s="185"/>
      <c r="CJ485" s="185"/>
      <c r="CK485" s="185"/>
      <c r="CL485" s="185"/>
      <c r="CM485" s="185"/>
      <c r="CN485" s="185"/>
      <c r="CO485" s="185"/>
      <c r="CP485" s="185"/>
      <c r="CQ485" s="185"/>
      <c r="CR485" s="185"/>
      <c r="CS485" s="185"/>
      <c r="CT485" s="185"/>
      <c r="CU485" s="185"/>
      <c r="CV485" s="185"/>
      <c r="CW485" s="185"/>
      <c r="CX485" s="185"/>
      <c r="CY485" s="185"/>
      <c r="CZ485" s="185"/>
      <c r="DA485" s="185"/>
      <c r="DB485" s="185"/>
      <c r="DC485" s="185"/>
      <c r="DD485" s="185"/>
      <c r="DE485" s="185"/>
    </row>
    <row r="486" spans="1:109" s="186" customFormat="1" ht="26.25" customHeight="1">
      <c r="A486" s="178">
        <v>55</v>
      </c>
      <c r="B486" s="178"/>
      <c r="C486" s="220" t="s">
        <v>432</v>
      </c>
      <c r="D486" s="221" t="s">
        <v>431</v>
      </c>
      <c r="E486" s="222" t="s">
        <v>305</v>
      </c>
      <c r="F486" s="222" t="s">
        <v>306</v>
      </c>
      <c r="G486" s="222" t="s">
        <v>2302</v>
      </c>
      <c r="H486" s="225">
        <v>9000</v>
      </c>
      <c r="I486" s="183" t="s">
        <v>127</v>
      </c>
      <c r="J486" s="183"/>
      <c r="K486" s="183"/>
      <c r="L486" s="255">
        <v>43725</v>
      </c>
      <c r="M486" s="222" t="s">
        <v>346</v>
      </c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85"/>
      <c r="AT486" s="185"/>
      <c r="AU486" s="185"/>
      <c r="AV486" s="185"/>
      <c r="AW486" s="185"/>
      <c r="AX486" s="185"/>
      <c r="AY486" s="185"/>
      <c r="AZ486" s="185"/>
      <c r="BA486" s="185"/>
      <c r="BB486" s="185"/>
      <c r="BC486" s="185"/>
      <c r="BD486" s="185"/>
      <c r="BE486" s="185"/>
      <c r="BF486" s="185"/>
      <c r="BG486" s="185"/>
      <c r="BH486" s="185"/>
      <c r="BI486" s="185"/>
      <c r="BJ486" s="185"/>
      <c r="BK486" s="185"/>
      <c r="BL486" s="185"/>
      <c r="BM486" s="185"/>
      <c r="BN486" s="185"/>
      <c r="BO486" s="185"/>
      <c r="BP486" s="185"/>
      <c r="BQ486" s="185"/>
      <c r="BR486" s="185"/>
      <c r="BS486" s="185"/>
      <c r="BT486" s="185"/>
      <c r="BU486" s="185"/>
      <c r="BV486" s="185"/>
      <c r="BW486" s="185"/>
      <c r="BX486" s="185"/>
      <c r="BY486" s="185"/>
      <c r="BZ486" s="185"/>
      <c r="CA486" s="185"/>
      <c r="CB486" s="185"/>
      <c r="CC486" s="185"/>
      <c r="CD486" s="185"/>
      <c r="CE486" s="185"/>
      <c r="CF486" s="185"/>
      <c r="CG486" s="185"/>
      <c r="CH486" s="185"/>
      <c r="CI486" s="185"/>
      <c r="CJ486" s="185"/>
      <c r="CK486" s="185"/>
      <c r="CL486" s="185"/>
      <c r="CM486" s="185"/>
      <c r="CN486" s="185"/>
      <c r="CO486" s="185"/>
      <c r="CP486" s="185"/>
      <c r="CQ486" s="185"/>
      <c r="CR486" s="185"/>
      <c r="CS486" s="185"/>
      <c r="CT486" s="185"/>
      <c r="CU486" s="185"/>
      <c r="CV486" s="185"/>
      <c r="CW486" s="185"/>
      <c r="CX486" s="185"/>
      <c r="CY486" s="185"/>
      <c r="CZ486" s="185"/>
      <c r="DA486" s="185"/>
      <c r="DB486" s="185"/>
      <c r="DC486" s="185"/>
      <c r="DD486" s="185"/>
      <c r="DE486" s="185"/>
    </row>
    <row r="487" spans="1:109" s="262" customFormat="1" ht="28.5" customHeight="1">
      <c r="A487" s="178">
        <v>56</v>
      </c>
      <c r="B487" s="178"/>
      <c r="C487" s="256" t="s">
        <v>412</v>
      </c>
      <c r="D487" s="256" t="s">
        <v>413</v>
      </c>
      <c r="E487" s="257" t="s">
        <v>307</v>
      </c>
      <c r="F487" s="257" t="s">
        <v>308</v>
      </c>
      <c r="G487" s="257" t="s">
        <v>2303</v>
      </c>
      <c r="H487" s="258">
        <v>5200</v>
      </c>
      <c r="I487" s="259" t="s">
        <v>127</v>
      </c>
      <c r="J487" s="259"/>
      <c r="K487" s="259"/>
      <c r="L487" s="260">
        <v>44186</v>
      </c>
      <c r="M487" s="222" t="s">
        <v>346</v>
      </c>
      <c r="N487" s="261"/>
      <c r="O487" s="261"/>
      <c r="P487" s="261"/>
      <c r="Q487" s="261"/>
      <c r="R487" s="261"/>
      <c r="S487" s="261"/>
      <c r="T487" s="261"/>
      <c r="U487" s="261"/>
      <c r="V487" s="261"/>
      <c r="W487" s="261"/>
      <c r="X487" s="261"/>
      <c r="Y487" s="261"/>
      <c r="Z487" s="261"/>
      <c r="AA487" s="261"/>
      <c r="AB487" s="261"/>
      <c r="AC487" s="261"/>
      <c r="AD487" s="261"/>
      <c r="AE487" s="261"/>
      <c r="AF487" s="261"/>
      <c r="AG487" s="261"/>
      <c r="AH487" s="261"/>
      <c r="AI487" s="261"/>
      <c r="AJ487" s="261"/>
      <c r="AK487" s="261"/>
      <c r="AL487" s="261"/>
      <c r="AM487" s="261"/>
      <c r="AN487" s="261"/>
      <c r="AO487" s="261"/>
      <c r="AP487" s="261"/>
      <c r="AQ487" s="261"/>
      <c r="AR487" s="261"/>
      <c r="AS487" s="261"/>
      <c r="AT487" s="261"/>
      <c r="AU487" s="261"/>
      <c r="AV487" s="261"/>
      <c r="AW487" s="261"/>
      <c r="AX487" s="261"/>
      <c r="AY487" s="261"/>
      <c r="AZ487" s="261"/>
      <c r="BA487" s="261"/>
      <c r="BB487" s="261"/>
      <c r="BC487" s="261"/>
      <c r="BD487" s="261"/>
      <c r="BE487" s="261"/>
      <c r="BF487" s="261"/>
      <c r="BG487" s="261"/>
      <c r="BH487" s="261"/>
      <c r="BI487" s="261"/>
      <c r="BJ487" s="261"/>
      <c r="BK487" s="261"/>
      <c r="BL487" s="261"/>
      <c r="BM487" s="261"/>
      <c r="BN487" s="261"/>
      <c r="BO487" s="261"/>
      <c r="BP487" s="261"/>
      <c r="BQ487" s="261"/>
      <c r="BR487" s="261"/>
      <c r="BS487" s="261"/>
      <c r="BT487" s="261"/>
      <c r="BU487" s="261"/>
      <c r="BV487" s="261"/>
      <c r="BW487" s="261"/>
      <c r="BX487" s="261"/>
      <c r="BY487" s="261"/>
      <c r="BZ487" s="261"/>
      <c r="CA487" s="261"/>
      <c r="CB487" s="261"/>
      <c r="CC487" s="261"/>
      <c r="CD487" s="261"/>
      <c r="CE487" s="261"/>
      <c r="CF487" s="261"/>
      <c r="CG487" s="261"/>
      <c r="CH487" s="261"/>
      <c r="CI487" s="261"/>
      <c r="CJ487" s="261"/>
      <c r="CK487" s="261"/>
      <c r="CL487" s="261"/>
      <c r="CM487" s="261"/>
      <c r="CN487" s="261"/>
      <c r="CO487" s="261"/>
      <c r="CP487" s="261"/>
      <c r="CQ487" s="261"/>
      <c r="CR487" s="261"/>
      <c r="CS487" s="261"/>
      <c r="CT487" s="261"/>
      <c r="CU487" s="261"/>
      <c r="CV487" s="261"/>
      <c r="CW487" s="261"/>
      <c r="CX487" s="261"/>
      <c r="CY487" s="261"/>
      <c r="CZ487" s="261"/>
      <c r="DA487" s="261"/>
      <c r="DB487" s="261"/>
      <c r="DC487" s="261"/>
      <c r="DD487" s="261"/>
      <c r="DE487" s="261"/>
    </row>
    <row r="488" spans="1:109" s="186" customFormat="1" ht="33" customHeight="1">
      <c r="A488" s="178">
        <v>57</v>
      </c>
      <c r="B488" s="178"/>
      <c r="C488" s="221" t="s">
        <v>433</v>
      </c>
      <c r="D488" s="221" t="s">
        <v>413</v>
      </c>
      <c r="E488" s="222" t="s">
        <v>307</v>
      </c>
      <c r="F488" s="222" t="s">
        <v>309</v>
      </c>
      <c r="G488" s="222" t="s">
        <v>2304</v>
      </c>
      <c r="H488" s="223">
        <v>4200</v>
      </c>
      <c r="I488" s="183" t="s">
        <v>127</v>
      </c>
      <c r="J488" s="183"/>
      <c r="K488" s="183"/>
      <c r="L488" s="184">
        <v>42790</v>
      </c>
      <c r="M488" s="222" t="s">
        <v>346</v>
      </c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85"/>
      <c r="AT488" s="185"/>
      <c r="AU488" s="185"/>
      <c r="AV488" s="185"/>
      <c r="AW488" s="185"/>
      <c r="AX488" s="185"/>
      <c r="AY488" s="185"/>
      <c r="AZ488" s="185"/>
      <c r="BA488" s="185"/>
      <c r="BB488" s="185"/>
      <c r="BC488" s="185"/>
      <c r="BD488" s="185"/>
      <c r="BE488" s="185"/>
      <c r="BF488" s="185"/>
      <c r="BG488" s="185"/>
      <c r="BH488" s="185"/>
      <c r="BI488" s="185"/>
      <c r="BJ488" s="185"/>
      <c r="BK488" s="185"/>
      <c r="BL488" s="185"/>
      <c r="BM488" s="185"/>
      <c r="BN488" s="185"/>
      <c r="BO488" s="185"/>
      <c r="BP488" s="185"/>
      <c r="BQ488" s="185"/>
      <c r="BR488" s="185"/>
      <c r="BS488" s="185"/>
      <c r="BT488" s="185"/>
      <c r="BU488" s="185"/>
      <c r="BV488" s="185"/>
      <c r="BW488" s="185"/>
      <c r="BX488" s="185"/>
      <c r="BY488" s="185"/>
      <c r="BZ488" s="185"/>
      <c r="CA488" s="185"/>
      <c r="CB488" s="185"/>
      <c r="CC488" s="185"/>
      <c r="CD488" s="185"/>
      <c r="CE488" s="185"/>
      <c r="CF488" s="185"/>
      <c r="CG488" s="185"/>
      <c r="CH488" s="185"/>
      <c r="CI488" s="185"/>
      <c r="CJ488" s="185"/>
      <c r="CK488" s="185"/>
      <c r="CL488" s="185"/>
      <c r="CM488" s="185"/>
      <c r="CN488" s="185"/>
      <c r="CO488" s="185"/>
      <c r="CP488" s="185"/>
      <c r="CQ488" s="185"/>
      <c r="CR488" s="185"/>
      <c r="CS488" s="185"/>
      <c r="CT488" s="185"/>
      <c r="CU488" s="185"/>
      <c r="CV488" s="185"/>
      <c r="CW488" s="185"/>
      <c r="CX488" s="185"/>
      <c r="CY488" s="185"/>
      <c r="CZ488" s="185"/>
      <c r="DA488" s="185"/>
      <c r="DB488" s="185"/>
      <c r="DC488" s="185"/>
      <c r="DD488" s="185"/>
      <c r="DE488" s="185"/>
    </row>
    <row r="489" spans="1:109" s="186" customFormat="1" ht="25.5" customHeight="1">
      <c r="A489" s="178">
        <v>58</v>
      </c>
      <c r="B489" s="178"/>
      <c r="C489" s="221" t="s">
        <v>434</v>
      </c>
      <c r="D489" s="221" t="s">
        <v>413</v>
      </c>
      <c r="E489" s="222" t="s">
        <v>310</v>
      </c>
      <c r="F489" s="222" t="s">
        <v>311</v>
      </c>
      <c r="G489" s="222" t="s">
        <v>2305</v>
      </c>
      <c r="H489" s="225">
        <v>4200</v>
      </c>
      <c r="I489" s="183" t="s">
        <v>127</v>
      </c>
      <c r="J489" s="183"/>
      <c r="K489" s="183"/>
      <c r="L489" s="184">
        <v>42786</v>
      </c>
      <c r="M489" s="222" t="s">
        <v>346</v>
      </c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85"/>
      <c r="AT489" s="185"/>
      <c r="AU489" s="185"/>
      <c r="AV489" s="185"/>
      <c r="AW489" s="185"/>
      <c r="AX489" s="185"/>
      <c r="AY489" s="185"/>
      <c r="AZ489" s="185"/>
      <c r="BA489" s="185"/>
      <c r="BB489" s="185"/>
      <c r="BC489" s="185"/>
      <c r="BD489" s="185"/>
      <c r="BE489" s="185"/>
      <c r="BF489" s="185"/>
      <c r="BG489" s="185"/>
      <c r="BH489" s="185"/>
      <c r="BI489" s="185"/>
      <c r="BJ489" s="185"/>
      <c r="BK489" s="185"/>
      <c r="BL489" s="185"/>
      <c r="BM489" s="185"/>
      <c r="BN489" s="185"/>
      <c r="BO489" s="185"/>
      <c r="BP489" s="185"/>
      <c r="BQ489" s="185"/>
      <c r="BR489" s="185"/>
      <c r="BS489" s="185"/>
      <c r="BT489" s="185"/>
      <c r="BU489" s="185"/>
      <c r="BV489" s="185"/>
      <c r="BW489" s="185"/>
      <c r="BX489" s="185"/>
      <c r="BY489" s="185"/>
      <c r="BZ489" s="185"/>
      <c r="CA489" s="185"/>
      <c r="CB489" s="185"/>
      <c r="CC489" s="185"/>
      <c r="CD489" s="185"/>
      <c r="CE489" s="185"/>
      <c r="CF489" s="185"/>
      <c r="CG489" s="185"/>
      <c r="CH489" s="185"/>
      <c r="CI489" s="185"/>
      <c r="CJ489" s="185"/>
      <c r="CK489" s="185"/>
      <c r="CL489" s="185"/>
      <c r="CM489" s="185"/>
      <c r="CN489" s="185"/>
      <c r="CO489" s="185"/>
      <c r="CP489" s="185"/>
      <c r="CQ489" s="185"/>
      <c r="CR489" s="185"/>
      <c r="CS489" s="185"/>
      <c r="CT489" s="185"/>
      <c r="CU489" s="185"/>
      <c r="CV489" s="185"/>
      <c r="CW489" s="185"/>
      <c r="CX489" s="185"/>
      <c r="CY489" s="185"/>
      <c r="CZ489" s="185"/>
      <c r="DA489" s="185"/>
      <c r="DB489" s="185"/>
      <c r="DC489" s="185"/>
      <c r="DD489" s="185"/>
      <c r="DE489" s="185"/>
    </row>
    <row r="490" spans="1:109" s="268" customFormat="1" ht="30" customHeight="1">
      <c r="A490" s="178">
        <v>59</v>
      </c>
      <c r="B490" s="178"/>
      <c r="C490" s="263" t="s">
        <v>435</v>
      </c>
      <c r="D490" s="263" t="s">
        <v>417</v>
      </c>
      <c r="E490" s="264" t="s">
        <v>312</v>
      </c>
      <c r="F490" s="264" t="s">
        <v>313</v>
      </c>
      <c r="G490" s="264" t="s">
        <v>2306</v>
      </c>
      <c r="H490" s="265">
        <v>4740</v>
      </c>
      <c r="I490" s="266" t="s">
        <v>127</v>
      </c>
      <c r="J490" s="266"/>
      <c r="K490" s="266"/>
      <c r="L490" s="184">
        <v>42801</v>
      </c>
      <c r="M490" s="222" t="s">
        <v>346</v>
      </c>
      <c r="N490" s="267"/>
      <c r="O490" s="267"/>
      <c r="P490" s="267"/>
      <c r="Q490" s="267"/>
      <c r="R490" s="267"/>
      <c r="S490" s="267"/>
      <c r="T490" s="267"/>
      <c r="U490" s="267"/>
      <c r="V490" s="267"/>
      <c r="W490" s="267"/>
      <c r="X490" s="267"/>
      <c r="Y490" s="267"/>
      <c r="Z490" s="267"/>
      <c r="AA490" s="267"/>
      <c r="AB490" s="267"/>
      <c r="AC490" s="267"/>
      <c r="AD490" s="267"/>
      <c r="AE490" s="267"/>
      <c r="AF490" s="267"/>
      <c r="AG490" s="267"/>
      <c r="AH490" s="267"/>
      <c r="AI490" s="267"/>
      <c r="AJ490" s="267"/>
      <c r="AK490" s="267"/>
      <c r="AL490" s="267"/>
      <c r="AM490" s="267"/>
      <c r="AN490" s="267"/>
      <c r="AO490" s="267"/>
      <c r="AP490" s="267"/>
      <c r="AQ490" s="267"/>
      <c r="AR490" s="267"/>
      <c r="AS490" s="267"/>
      <c r="AT490" s="267"/>
      <c r="AU490" s="267"/>
      <c r="AV490" s="267"/>
      <c r="AW490" s="267"/>
      <c r="AX490" s="267"/>
      <c r="AY490" s="267"/>
      <c r="AZ490" s="267"/>
      <c r="BA490" s="267"/>
      <c r="BB490" s="267"/>
      <c r="BC490" s="267"/>
      <c r="BD490" s="267"/>
      <c r="BE490" s="267"/>
      <c r="BF490" s="267"/>
      <c r="BG490" s="267"/>
      <c r="BH490" s="267"/>
      <c r="BI490" s="267"/>
      <c r="BJ490" s="267"/>
      <c r="BK490" s="267"/>
      <c r="BL490" s="267"/>
      <c r="BM490" s="267"/>
      <c r="BN490" s="267"/>
      <c r="BO490" s="267"/>
      <c r="BP490" s="267"/>
      <c r="BQ490" s="267"/>
      <c r="BR490" s="267"/>
      <c r="BS490" s="267"/>
      <c r="BT490" s="267"/>
      <c r="BU490" s="267"/>
      <c r="BV490" s="267"/>
      <c r="BW490" s="267"/>
      <c r="BX490" s="267"/>
      <c r="BY490" s="267"/>
      <c r="BZ490" s="267"/>
      <c r="CA490" s="267"/>
      <c r="CB490" s="267"/>
      <c r="CC490" s="267"/>
      <c r="CD490" s="267"/>
      <c r="CE490" s="267"/>
      <c r="CF490" s="267"/>
      <c r="CG490" s="267"/>
      <c r="CH490" s="267"/>
      <c r="CI490" s="267"/>
      <c r="CJ490" s="267"/>
      <c r="CK490" s="267"/>
      <c r="CL490" s="267"/>
      <c r="CM490" s="267"/>
      <c r="CN490" s="267"/>
      <c r="CO490" s="267"/>
      <c r="CP490" s="267"/>
      <c r="CQ490" s="267"/>
      <c r="CR490" s="267"/>
      <c r="CS490" s="267"/>
      <c r="CT490" s="267"/>
      <c r="CU490" s="267"/>
      <c r="CV490" s="267"/>
      <c r="CW490" s="267"/>
      <c r="CX490" s="267"/>
      <c r="CY490" s="267"/>
      <c r="CZ490" s="267"/>
      <c r="DA490" s="267"/>
      <c r="DB490" s="267"/>
      <c r="DC490" s="267"/>
      <c r="DD490" s="267"/>
      <c r="DE490" s="267"/>
    </row>
    <row r="491" spans="1:109" s="268" customFormat="1" ht="32.25" customHeight="1">
      <c r="A491" s="178">
        <v>60</v>
      </c>
      <c r="B491" s="178"/>
      <c r="C491" s="263" t="s">
        <v>436</v>
      </c>
      <c r="D491" s="263" t="s">
        <v>437</v>
      </c>
      <c r="E491" s="264" t="s">
        <v>314</v>
      </c>
      <c r="F491" s="264" t="s">
        <v>315</v>
      </c>
      <c r="G491" s="264" t="s">
        <v>2307</v>
      </c>
      <c r="H491" s="265">
        <v>5195</v>
      </c>
      <c r="I491" s="266" t="s">
        <v>127</v>
      </c>
      <c r="J491" s="266"/>
      <c r="K491" s="266"/>
      <c r="L491" s="184">
        <v>43752</v>
      </c>
      <c r="M491" s="222" t="s">
        <v>346</v>
      </c>
      <c r="N491" s="267"/>
      <c r="O491" s="267"/>
      <c r="P491" s="267"/>
      <c r="Q491" s="267"/>
      <c r="R491" s="267"/>
      <c r="S491" s="267"/>
      <c r="T491" s="267"/>
      <c r="U491" s="267"/>
      <c r="V491" s="267"/>
      <c r="W491" s="267"/>
      <c r="X491" s="267"/>
      <c r="Y491" s="267"/>
      <c r="Z491" s="267"/>
      <c r="AA491" s="267"/>
      <c r="AB491" s="267"/>
      <c r="AC491" s="267"/>
      <c r="AD491" s="267"/>
      <c r="AE491" s="267"/>
      <c r="AF491" s="267"/>
      <c r="AG491" s="267"/>
      <c r="AH491" s="267"/>
      <c r="AI491" s="267"/>
      <c r="AJ491" s="267"/>
      <c r="AK491" s="267"/>
      <c r="AL491" s="267"/>
      <c r="AM491" s="267"/>
      <c r="AN491" s="267"/>
      <c r="AO491" s="267"/>
      <c r="AP491" s="267"/>
      <c r="AQ491" s="267"/>
      <c r="AR491" s="267"/>
      <c r="AS491" s="267"/>
      <c r="AT491" s="267"/>
      <c r="AU491" s="267"/>
      <c r="AV491" s="267"/>
      <c r="AW491" s="267"/>
      <c r="AX491" s="267"/>
      <c r="AY491" s="267"/>
      <c r="AZ491" s="267"/>
      <c r="BA491" s="267"/>
      <c r="BB491" s="267"/>
      <c r="BC491" s="267"/>
      <c r="BD491" s="267"/>
      <c r="BE491" s="267"/>
      <c r="BF491" s="267"/>
      <c r="BG491" s="267"/>
      <c r="BH491" s="267"/>
      <c r="BI491" s="267"/>
      <c r="BJ491" s="267"/>
      <c r="BK491" s="267"/>
      <c r="BL491" s="267"/>
      <c r="BM491" s="267"/>
      <c r="BN491" s="267"/>
      <c r="BO491" s="267"/>
      <c r="BP491" s="267"/>
      <c r="BQ491" s="267"/>
      <c r="BR491" s="267"/>
      <c r="BS491" s="267"/>
      <c r="BT491" s="267"/>
      <c r="BU491" s="267"/>
      <c r="BV491" s="267"/>
      <c r="BW491" s="267"/>
      <c r="BX491" s="267"/>
      <c r="BY491" s="267"/>
      <c r="BZ491" s="267"/>
      <c r="CA491" s="267"/>
      <c r="CB491" s="267"/>
      <c r="CC491" s="267"/>
      <c r="CD491" s="267"/>
      <c r="CE491" s="267"/>
      <c r="CF491" s="267"/>
      <c r="CG491" s="267"/>
      <c r="CH491" s="267"/>
      <c r="CI491" s="267"/>
      <c r="CJ491" s="267"/>
      <c r="CK491" s="267"/>
      <c r="CL491" s="267"/>
      <c r="CM491" s="267"/>
      <c r="CN491" s="267"/>
      <c r="CO491" s="267"/>
      <c r="CP491" s="267"/>
      <c r="CQ491" s="267"/>
      <c r="CR491" s="267"/>
      <c r="CS491" s="267"/>
      <c r="CT491" s="267"/>
      <c r="CU491" s="267"/>
      <c r="CV491" s="267"/>
      <c r="CW491" s="267"/>
      <c r="CX491" s="267"/>
      <c r="CY491" s="267"/>
      <c r="CZ491" s="267"/>
      <c r="DA491" s="267"/>
      <c r="DB491" s="267"/>
      <c r="DC491" s="267"/>
      <c r="DD491" s="267"/>
      <c r="DE491" s="267"/>
    </row>
    <row r="492" spans="1:109" s="268" customFormat="1" ht="37.5" customHeight="1">
      <c r="A492" s="178">
        <v>61</v>
      </c>
      <c r="B492" s="178"/>
      <c r="C492" s="263" t="s">
        <v>438</v>
      </c>
      <c r="D492" s="263" t="s">
        <v>413</v>
      </c>
      <c r="E492" s="264" t="s">
        <v>316</v>
      </c>
      <c r="F492" s="264" t="s">
        <v>317</v>
      </c>
      <c r="G492" s="264" t="s">
        <v>2308</v>
      </c>
      <c r="H492" s="265">
        <v>6200</v>
      </c>
      <c r="I492" s="266" t="s">
        <v>127</v>
      </c>
      <c r="J492" s="266"/>
      <c r="K492" s="266"/>
      <c r="L492" s="184">
        <v>43753</v>
      </c>
      <c r="M492" s="222" t="s">
        <v>346</v>
      </c>
      <c r="N492" s="267"/>
      <c r="O492" s="267"/>
      <c r="P492" s="267"/>
      <c r="Q492" s="267"/>
      <c r="R492" s="267"/>
      <c r="S492" s="267"/>
      <c r="T492" s="267"/>
      <c r="U492" s="267"/>
      <c r="V492" s="267"/>
      <c r="W492" s="267"/>
      <c r="X492" s="267"/>
      <c r="Y492" s="267"/>
      <c r="Z492" s="267"/>
      <c r="AA492" s="267"/>
      <c r="AB492" s="267"/>
      <c r="AC492" s="267"/>
      <c r="AD492" s="267"/>
      <c r="AE492" s="267"/>
      <c r="AF492" s="267"/>
      <c r="AG492" s="267"/>
      <c r="AH492" s="267"/>
      <c r="AI492" s="267"/>
      <c r="AJ492" s="267"/>
      <c r="AK492" s="267"/>
      <c r="AL492" s="267"/>
      <c r="AM492" s="267"/>
      <c r="AN492" s="267"/>
      <c r="AO492" s="267"/>
      <c r="AP492" s="267"/>
      <c r="AQ492" s="267"/>
      <c r="AR492" s="267"/>
      <c r="AS492" s="267"/>
      <c r="AT492" s="267"/>
      <c r="AU492" s="267"/>
      <c r="AV492" s="267"/>
      <c r="AW492" s="267"/>
      <c r="AX492" s="267"/>
      <c r="AY492" s="267"/>
      <c r="AZ492" s="267"/>
      <c r="BA492" s="267"/>
      <c r="BB492" s="267"/>
      <c r="BC492" s="267"/>
      <c r="BD492" s="267"/>
      <c r="BE492" s="267"/>
      <c r="BF492" s="267"/>
      <c r="BG492" s="267"/>
      <c r="BH492" s="267"/>
      <c r="BI492" s="267"/>
      <c r="BJ492" s="267"/>
      <c r="BK492" s="267"/>
      <c r="BL492" s="267"/>
      <c r="BM492" s="267"/>
      <c r="BN492" s="267"/>
      <c r="BO492" s="267"/>
      <c r="BP492" s="267"/>
      <c r="BQ492" s="267"/>
      <c r="BR492" s="267"/>
      <c r="BS492" s="267"/>
      <c r="BT492" s="267"/>
      <c r="BU492" s="267"/>
      <c r="BV492" s="267"/>
      <c r="BW492" s="267"/>
      <c r="BX492" s="267"/>
      <c r="BY492" s="267"/>
      <c r="BZ492" s="267"/>
      <c r="CA492" s="267"/>
      <c r="CB492" s="267"/>
      <c r="CC492" s="267"/>
      <c r="CD492" s="267"/>
      <c r="CE492" s="267"/>
      <c r="CF492" s="267"/>
      <c r="CG492" s="267"/>
      <c r="CH492" s="267"/>
      <c r="CI492" s="267"/>
      <c r="CJ492" s="267"/>
      <c r="CK492" s="267"/>
      <c r="CL492" s="267"/>
      <c r="CM492" s="267"/>
      <c r="CN492" s="267"/>
      <c r="CO492" s="267"/>
      <c r="CP492" s="267"/>
      <c r="CQ492" s="267"/>
      <c r="CR492" s="267"/>
      <c r="CS492" s="267"/>
      <c r="CT492" s="267"/>
      <c r="CU492" s="267"/>
      <c r="CV492" s="267"/>
      <c r="CW492" s="267"/>
      <c r="CX492" s="267"/>
      <c r="CY492" s="267"/>
      <c r="CZ492" s="267"/>
      <c r="DA492" s="267"/>
      <c r="DB492" s="267"/>
      <c r="DC492" s="267"/>
      <c r="DD492" s="267"/>
      <c r="DE492" s="267"/>
    </row>
    <row r="493" spans="1:109" s="268" customFormat="1" ht="33.75" customHeight="1">
      <c r="A493" s="178">
        <v>62</v>
      </c>
      <c r="B493" s="178"/>
      <c r="C493" s="282" t="s">
        <v>439</v>
      </c>
      <c r="D493" s="263" t="s">
        <v>413</v>
      </c>
      <c r="E493" s="264" t="s">
        <v>318</v>
      </c>
      <c r="F493" s="264" t="s">
        <v>319</v>
      </c>
      <c r="G493" s="264" t="s">
        <v>2309</v>
      </c>
      <c r="H493" s="265">
        <v>21228</v>
      </c>
      <c r="I493" s="266" t="s">
        <v>127</v>
      </c>
      <c r="J493" s="266"/>
      <c r="K493" s="266"/>
      <c r="L493" s="184">
        <v>42995</v>
      </c>
      <c r="M493" s="222" t="s">
        <v>346</v>
      </c>
      <c r="N493" s="267"/>
      <c r="O493" s="267"/>
      <c r="P493" s="267"/>
      <c r="Q493" s="267"/>
      <c r="R493" s="267"/>
      <c r="S493" s="267"/>
      <c r="T493" s="267"/>
      <c r="U493" s="267"/>
      <c r="V493" s="267"/>
      <c r="W493" s="267"/>
      <c r="X493" s="267"/>
      <c r="Y493" s="267"/>
      <c r="Z493" s="267"/>
      <c r="AA493" s="267"/>
      <c r="AB493" s="267"/>
      <c r="AC493" s="267"/>
      <c r="AD493" s="267"/>
      <c r="AE493" s="267"/>
      <c r="AF493" s="267"/>
      <c r="AG493" s="267"/>
      <c r="AH493" s="267"/>
      <c r="AI493" s="267"/>
      <c r="AJ493" s="267"/>
      <c r="AK493" s="267"/>
      <c r="AL493" s="267"/>
      <c r="AM493" s="267"/>
      <c r="AN493" s="267"/>
      <c r="AO493" s="267"/>
      <c r="AP493" s="267"/>
      <c r="AQ493" s="267"/>
      <c r="AR493" s="267"/>
      <c r="AS493" s="267"/>
      <c r="AT493" s="267"/>
      <c r="AU493" s="267"/>
      <c r="AV493" s="267"/>
      <c r="AW493" s="267"/>
      <c r="AX493" s="267"/>
      <c r="AY493" s="267"/>
      <c r="AZ493" s="267"/>
      <c r="BA493" s="267"/>
      <c r="BB493" s="267"/>
      <c r="BC493" s="267"/>
      <c r="BD493" s="267"/>
      <c r="BE493" s="267"/>
      <c r="BF493" s="267"/>
      <c r="BG493" s="267"/>
      <c r="BH493" s="267"/>
      <c r="BI493" s="267"/>
      <c r="BJ493" s="267"/>
      <c r="BK493" s="267"/>
      <c r="BL493" s="267"/>
      <c r="BM493" s="267"/>
      <c r="BN493" s="267"/>
      <c r="BO493" s="267"/>
      <c r="BP493" s="267"/>
      <c r="BQ493" s="267"/>
      <c r="BR493" s="267"/>
      <c r="BS493" s="267"/>
      <c r="BT493" s="267"/>
      <c r="BU493" s="267"/>
      <c r="BV493" s="267"/>
      <c r="BW493" s="267"/>
      <c r="BX493" s="267"/>
      <c r="BY493" s="267"/>
      <c r="BZ493" s="267"/>
      <c r="CA493" s="267"/>
      <c r="CB493" s="267"/>
      <c r="CC493" s="267"/>
      <c r="CD493" s="267"/>
      <c r="CE493" s="267"/>
      <c r="CF493" s="267"/>
      <c r="CG493" s="267"/>
      <c r="CH493" s="267"/>
      <c r="CI493" s="267"/>
      <c r="CJ493" s="267"/>
      <c r="CK493" s="267"/>
      <c r="CL493" s="267"/>
      <c r="CM493" s="267"/>
      <c r="CN493" s="267"/>
      <c r="CO493" s="267"/>
      <c r="CP493" s="267"/>
      <c r="CQ493" s="267"/>
      <c r="CR493" s="267"/>
      <c r="CS493" s="267"/>
      <c r="CT493" s="267"/>
      <c r="CU493" s="267"/>
      <c r="CV493" s="267"/>
      <c r="CW493" s="267"/>
      <c r="CX493" s="267"/>
      <c r="CY493" s="267"/>
      <c r="CZ493" s="267"/>
      <c r="DA493" s="267"/>
      <c r="DB493" s="267"/>
      <c r="DC493" s="267"/>
      <c r="DD493" s="267"/>
      <c r="DE493" s="267"/>
    </row>
    <row r="494" spans="1:109" s="186" customFormat="1" ht="25.5" customHeight="1">
      <c r="A494" s="178">
        <v>63</v>
      </c>
      <c r="B494" s="178"/>
      <c r="C494" s="221" t="s">
        <v>440</v>
      </c>
      <c r="D494" s="221" t="s">
        <v>409</v>
      </c>
      <c r="E494" s="222" t="s">
        <v>320</v>
      </c>
      <c r="F494" s="222" t="s">
        <v>321</v>
      </c>
      <c r="G494" s="222" t="s">
        <v>2310</v>
      </c>
      <c r="H494" s="223">
        <v>420075</v>
      </c>
      <c r="I494" s="183" t="s">
        <v>127</v>
      </c>
      <c r="J494" s="183"/>
      <c r="K494" s="183"/>
      <c r="L494" s="184">
        <v>44298</v>
      </c>
      <c r="M494" s="222" t="s">
        <v>346</v>
      </c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5"/>
      <c r="AO494" s="185"/>
      <c r="AP494" s="185"/>
      <c r="AQ494" s="185"/>
      <c r="AR494" s="185"/>
      <c r="AS494" s="185"/>
      <c r="AT494" s="185"/>
      <c r="AU494" s="185"/>
      <c r="AV494" s="185"/>
      <c r="AW494" s="185"/>
      <c r="AX494" s="185"/>
      <c r="AY494" s="185"/>
      <c r="AZ494" s="185"/>
      <c r="BA494" s="185"/>
      <c r="BB494" s="185"/>
      <c r="BC494" s="185"/>
      <c r="BD494" s="185"/>
      <c r="BE494" s="185"/>
      <c r="BF494" s="185"/>
      <c r="BG494" s="185"/>
      <c r="BH494" s="185"/>
      <c r="BI494" s="185"/>
      <c r="BJ494" s="185"/>
      <c r="BK494" s="185"/>
      <c r="BL494" s="185"/>
      <c r="BM494" s="185"/>
      <c r="BN494" s="185"/>
      <c r="BO494" s="185"/>
      <c r="BP494" s="185"/>
      <c r="BQ494" s="185"/>
      <c r="BR494" s="185"/>
      <c r="BS494" s="185"/>
      <c r="BT494" s="185"/>
      <c r="BU494" s="185"/>
      <c r="BV494" s="185"/>
      <c r="BW494" s="185"/>
      <c r="BX494" s="185"/>
      <c r="BY494" s="185"/>
      <c r="BZ494" s="185"/>
      <c r="CA494" s="185"/>
      <c r="CB494" s="185"/>
      <c r="CC494" s="185"/>
      <c r="CD494" s="185"/>
      <c r="CE494" s="185"/>
      <c r="CF494" s="185"/>
      <c r="CG494" s="185"/>
      <c r="CH494" s="185"/>
      <c r="CI494" s="185"/>
      <c r="CJ494" s="185"/>
      <c r="CK494" s="185"/>
      <c r="CL494" s="185"/>
      <c r="CM494" s="185"/>
      <c r="CN494" s="185"/>
      <c r="CO494" s="185"/>
      <c r="CP494" s="185"/>
      <c r="CQ494" s="185"/>
      <c r="CR494" s="185"/>
      <c r="CS494" s="185"/>
      <c r="CT494" s="185"/>
      <c r="CU494" s="185"/>
      <c r="CV494" s="185"/>
      <c r="CW494" s="185"/>
      <c r="CX494" s="185"/>
      <c r="CY494" s="185"/>
      <c r="CZ494" s="185"/>
      <c r="DA494" s="185"/>
      <c r="DB494" s="185"/>
      <c r="DC494" s="185"/>
      <c r="DD494" s="185"/>
      <c r="DE494" s="185"/>
    </row>
    <row r="495" spans="1:109" s="186" customFormat="1" ht="37.5" customHeight="1">
      <c r="A495" s="178">
        <v>64</v>
      </c>
      <c r="B495" s="178"/>
      <c r="C495" s="221" t="s">
        <v>440</v>
      </c>
      <c r="D495" s="221" t="s">
        <v>441</v>
      </c>
      <c r="E495" s="222" t="s">
        <v>322</v>
      </c>
      <c r="F495" s="222" t="s">
        <v>264</v>
      </c>
      <c r="G495" s="222" t="s">
        <v>2310</v>
      </c>
      <c r="H495" s="223">
        <v>558372</v>
      </c>
      <c r="I495" s="183" t="s">
        <v>127</v>
      </c>
      <c r="J495" s="183"/>
      <c r="K495" s="183"/>
      <c r="L495" s="184">
        <v>44298</v>
      </c>
      <c r="M495" s="222" t="s">
        <v>346</v>
      </c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185"/>
      <c r="AP495" s="185"/>
      <c r="AQ495" s="185"/>
      <c r="AR495" s="185"/>
      <c r="AS495" s="185"/>
      <c r="AT495" s="185"/>
      <c r="AU495" s="185"/>
      <c r="AV495" s="185"/>
      <c r="AW495" s="185"/>
      <c r="AX495" s="185"/>
      <c r="AY495" s="185"/>
      <c r="AZ495" s="185"/>
      <c r="BA495" s="185"/>
      <c r="BB495" s="185"/>
      <c r="BC495" s="185"/>
      <c r="BD495" s="185"/>
      <c r="BE495" s="185"/>
      <c r="BF495" s="185"/>
      <c r="BG495" s="185"/>
      <c r="BH495" s="185"/>
      <c r="BI495" s="185"/>
      <c r="BJ495" s="185"/>
      <c r="BK495" s="185"/>
      <c r="BL495" s="185"/>
      <c r="BM495" s="185"/>
      <c r="BN495" s="185"/>
      <c r="BO495" s="185"/>
      <c r="BP495" s="185"/>
      <c r="BQ495" s="185"/>
      <c r="BR495" s="185"/>
      <c r="BS495" s="185"/>
      <c r="BT495" s="185"/>
      <c r="BU495" s="185"/>
      <c r="BV495" s="185"/>
      <c r="BW495" s="185"/>
      <c r="BX495" s="185"/>
      <c r="BY495" s="185"/>
      <c r="BZ495" s="185"/>
      <c r="CA495" s="185"/>
      <c r="CB495" s="185"/>
      <c r="CC495" s="185"/>
      <c r="CD495" s="185"/>
      <c r="CE495" s="185"/>
      <c r="CF495" s="185"/>
      <c r="CG495" s="185"/>
      <c r="CH495" s="185"/>
      <c r="CI495" s="185"/>
      <c r="CJ495" s="185"/>
      <c r="CK495" s="185"/>
      <c r="CL495" s="185"/>
      <c r="CM495" s="185"/>
      <c r="CN495" s="185"/>
      <c r="CO495" s="185"/>
      <c r="CP495" s="185"/>
      <c r="CQ495" s="185"/>
      <c r="CR495" s="185"/>
      <c r="CS495" s="185"/>
      <c r="CT495" s="185"/>
      <c r="CU495" s="185"/>
      <c r="CV495" s="185"/>
      <c r="CW495" s="185"/>
      <c r="CX495" s="185"/>
      <c r="CY495" s="185"/>
      <c r="CZ495" s="185"/>
      <c r="DA495" s="185"/>
      <c r="DB495" s="185"/>
      <c r="DC495" s="185"/>
      <c r="DD495" s="185"/>
      <c r="DE495" s="185"/>
    </row>
    <row r="496" spans="1:109" s="186" customFormat="1" ht="19.5" customHeight="1">
      <c r="A496" s="178">
        <v>65</v>
      </c>
      <c r="B496" s="178"/>
      <c r="C496" s="221" t="s">
        <v>442</v>
      </c>
      <c r="D496" s="221" t="s">
        <v>409</v>
      </c>
      <c r="E496" s="222" t="s">
        <v>265</v>
      </c>
      <c r="F496" s="222" t="s">
        <v>266</v>
      </c>
      <c r="G496" s="222" t="s">
        <v>2311</v>
      </c>
      <c r="H496" s="223">
        <v>584</v>
      </c>
      <c r="I496" s="183" t="s">
        <v>127</v>
      </c>
      <c r="J496" s="183"/>
      <c r="K496" s="183"/>
      <c r="L496" s="184">
        <v>44277</v>
      </c>
      <c r="M496" s="222" t="s">
        <v>346</v>
      </c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85"/>
      <c r="AT496" s="185"/>
      <c r="AU496" s="185"/>
      <c r="AV496" s="185"/>
      <c r="AW496" s="185"/>
      <c r="AX496" s="185"/>
      <c r="AY496" s="185"/>
      <c r="AZ496" s="185"/>
      <c r="BA496" s="185"/>
      <c r="BB496" s="185"/>
      <c r="BC496" s="185"/>
      <c r="BD496" s="185"/>
      <c r="BE496" s="185"/>
      <c r="BF496" s="185"/>
      <c r="BG496" s="185"/>
      <c r="BH496" s="185"/>
      <c r="BI496" s="185"/>
      <c r="BJ496" s="185"/>
      <c r="BK496" s="185"/>
      <c r="BL496" s="185"/>
      <c r="BM496" s="185"/>
      <c r="BN496" s="185"/>
      <c r="BO496" s="185"/>
      <c r="BP496" s="185"/>
      <c r="BQ496" s="185"/>
      <c r="BR496" s="185"/>
      <c r="BS496" s="185"/>
      <c r="BT496" s="185"/>
      <c r="BU496" s="185"/>
      <c r="BV496" s="185"/>
      <c r="BW496" s="185"/>
      <c r="BX496" s="185"/>
      <c r="BY496" s="185"/>
      <c r="BZ496" s="185"/>
      <c r="CA496" s="185"/>
      <c r="CB496" s="185"/>
      <c r="CC496" s="185"/>
      <c r="CD496" s="185"/>
      <c r="CE496" s="185"/>
      <c r="CF496" s="185"/>
      <c r="CG496" s="185"/>
      <c r="CH496" s="185"/>
      <c r="CI496" s="185"/>
      <c r="CJ496" s="185"/>
      <c r="CK496" s="185"/>
      <c r="CL496" s="185"/>
      <c r="CM496" s="185"/>
      <c r="CN496" s="185"/>
      <c r="CO496" s="185"/>
      <c r="CP496" s="185"/>
      <c r="CQ496" s="185"/>
      <c r="CR496" s="185"/>
      <c r="CS496" s="185"/>
      <c r="CT496" s="185"/>
      <c r="CU496" s="185"/>
      <c r="CV496" s="185"/>
      <c r="CW496" s="185"/>
      <c r="CX496" s="185"/>
      <c r="CY496" s="185"/>
      <c r="CZ496" s="185"/>
      <c r="DA496" s="185"/>
      <c r="DB496" s="185"/>
      <c r="DC496" s="185"/>
      <c r="DD496" s="185"/>
      <c r="DE496" s="185"/>
    </row>
    <row r="497" spans="1:109" s="186" customFormat="1" ht="29.25" customHeight="1">
      <c r="A497" s="178">
        <v>66</v>
      </c>
      <c r="B497" s="178"/>
      <c r="C497" s="221" t="s">
        <v>443</v>
      </c>
      <c r="D497" s="221" t="s">
        <v>444</v>
      </c>
      <c r="E497" s="222" t="s">
        <v>267</v>
      </c>
      <c r="F497" s="222" t="s">
        <v>268</v>
      </c>
      <c r="G497" s="222" t="s">
        <v>2312</v>
      </c>
      <c r="H497" s="223">
        <v>1500</v>
      </c>
      <c r="I497" s="183" t="s">
        <v>127</v>
      </c>
      <c r="J497" s="183"/>
      <c r="K497" s="183"/>
      <c r="L497" s="184">
        <v>44041</v>
      </c>
      <c r="M497" s="222" t="s">
        <v>346</v>
      </c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185"/>
      <c r="AP497" s="185"/>
      <c r="AQ497" s="185"/>
      <c r="AR497" s="185"/>
      <c r="AS497" s="185"/>
      <c r="AT497" s="185"/>
      <c r="AU497" s="185"/>
      <c r="AV497" s="185"/>
      <c r="AW497" s="185"/>
      <c r="AX497" s="185"/>
      <c r="AY497" s="185"/>
      <c r="AZ497" s="185"/>
      <c r="BA497" s="185"/>
      <c r="BB497" s="185"/>
      <c r="BC497" s="185"/>
      <c r="BD497" s="185"/>
      <c r="BE497" s="185"/>
      <c r="BF497" s="185"/>
      <c r="BG497" s="185"/>
      <c r="BH497" s="185"/>
      <c r="BI497" s="185"/>
      <c r="BJ497" s="185"/>
      <c r="BK497" s="185"/>
      <c r="BL497" s="185"/>
      <c r="BM497" s="185"/>
      <c r="BN497" s="185"/>
      <c r="BO497" s="185"/>
      <c r="BP497" s="185"/>
      <c r="BQ497" s="185"/>
      <c r="BR497" s="185"/>
      <c r="BS497" s="185"/>
      <c r="BT497" s="185"/>
      <c r="BU497" s="185"/>
      <c r="BV497" s="185"/>
      <c r="BW497" s="185"/>
      <c r="BX497" s="185"/>
      <c r="BY497" s="185"/>
      <c r="BZ497" s="185"/>
      <c r="CA497" s="185"/>
      <c r="CB497" s="185"/>
      <c r="CC497" s="185"/>
      <c r="CD497" s="185"/>
      <c r="CE497" s="185"/>
      <c r="CF497" s="185"/>
      <c r="CG497" s="185"/>
      <c r="CH497" s="185"/>
      <c r="CI497" s="185"/>
      <c r="CJ497" s="185"/>
      <c r="CK497" s="185"/>
      <c r="CL497" s="185"/>
      <c r="CM497" s="185"/>
      <c r="CN497" s="185"/>
      <c r="CO497" s="185"/>
      <c r="CP497" s="185"/>
      <c r="CQ497" s="185"/>
      <c r="CR497" s="185"/>
      <c r="CS497" s="185"/>
      <c r="CT497" s="185"/>
      <c r="CU497" s="185"/>
      <c r="CV497" s="185"/>
      <c r="CW497" s="185"/>
      <c r="CX497" s="185"/>
      <c r="CY497" s="185"/>
      <c r="CZ497" s="185"/>
      <c r="DA497" s="185"/>
      <c r="DB497" s="185"/>
      <c r="DC497" s="185"/>
      <c r="DD497" s="185"/>
      <c r="DE497" s="185"/>
    </row>
    <row r="498" spans="1:109" s="186" customFormat="1" ht="37.5" customHeight="1">
      <c r="A498" s="178">
        <v>67</v>
      </c>
      <c r="B498" s="178"/>
      <c r="C498" s="283" t="s">
        <v>445</v>
      </c>
      <c r="D498" s="221" t="s">
        <v>446</v>
      </c>
      <c r="E498" s="222" t="s">
        <v>269</v>
      </c>
      <c r="F498" s="222" t="s">
        <v>270</v>
      </c>
      <c r="G498" s="222" t="s">
        <v>2313</v>
      </c>
      <c r="H498" s="223">
        <v>1263</v>
      </c>
      <c r="I498" s="183" t="s">
        <v>127</v>
      </c>
      <c r="J498" s="183"/>
      <c r="K498" s="183"/>
      <c r="L498" s="184">
        <v>44070</v>
      </c>
      <c r="M498" s="222" t="s">
        <v>346</v>
      </c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185"/>
      <c r="AP498" s="185"/>
      <c r="AQ498" s="185"/>
      <c r="AR498" s="185"/>
      <c r="AS498" s="185"/>
      <c r="AT498" s="185"/>
      <c r="AU498" s="185"/>
      <c r="AV498" s="185"/>
      <c r="AW498" s="185"/>
      <c r="AX498" s="185"/>
      <c r="AY498" s="185"/>
      <c r="AZ498" s="185"/>
      <c r="BA498" s="185"/>
      <c r="BB498" s="185"/>
      <c r="BC498" s="185"/>
      <c r="BD498" s="185"/>
      <c r="BE498" s="185"/>
      <c r="BF498" s="185"/>
      <c r="BG498" s="185"/>
      <c r="BH498" s="185"/>
      <c r="BI498" s="185"/>
      <c r="BJ498" s="185"/>
      <c r="BK498" s="185"/>
      <c r="BL498" s="185"/>
      <c r="BM498" s="185"/>
      <c r="BN498" s="185"/>
      <c r="BO498" s="185"/>
      <c r="BP498" s="185"/>
      <c r="BQ498" s="185"/>
      <c r="BR498" s="185"/>
      <c r="BS498" s="185"/>
      <c r="BT498" s="185"/>
      <c r="BU498" s="185"/>
      <c r="BV498" s="185"/>
      <c r="BW498" s="185"/>
      <c r="BX498" s="185"/>
      <c r="BY498" s="185"/>
      <c r="BZ498" s="185"/>
      <c r="CA498" s="185"/>
      <c r="CB498" s="185"/>
      <c r="CC498" s="185"/>
      <c r="CD498" s="185"/>
      <c r="CE498" s="185"/>
      <c r="CF498" s="185"/>
      <c r="CG498" s="185"/>
      <c r="CH498" s="185"/>
      <c r="CI498" s="185"/>
      <c r="CJ498" s="185"/>
      <c r="CK498" s="185"/>
      <c r="CL498" s="185"/>
      <c r="CM498" s="185"/>
      <c r="CN498" s="185"/>
      <c r="CO498" s="185"/>
      <c r="CP498" s="185"/>
      <c r="CQ498" s="185"/>
      <c r="CR498" s="185"/>
      <c r="CS498" s="185"/>
      <c r="CT498" s="185"/>
      <c r="CU498" s="185"/>
      <c r="CV498" s="185"/>
      <c r="CW498" s="185"/>
      <c r="CX498" s="185"/>
      <c r="CY498" s="185"/>
      <c r="CZ498" s="185"/>
      <c r="DA498" s="185"/>
      <c r="DB498" s="185"/>
      <c r="DC498" s="185"/>
      <c r="DD498" s="185"/>
      <c r="DE498" s="185"/>
    </row>
    <row r="499" spans="1:109" s="186" customFormat="1" ht="46.5" customHeight="1">
      <c r="A499" s="178">
        <v>68</v>
      </c>
      <c r="B499" s="178"/>
      <c r="C499" s="220" t="s">
        <v>353</v>
      </c>
      <c r="D499" s="221" t="s">
        <v>413</v>
      </c>
      <c r="E499" s="222" t="s">
        <v>354</v>
      </c>
      <c r="F499" s="222" t="s">
        <v>355</v>
      </c>
      <c r="G499" s="222" t="s">
        <v>2314</v>
      </c>
      <c r="H499" s="223">
        <v>1816362</v>
      </c>
      <c r="I499" s="183" t="s">
        <v>127</v>
      </c>
      <c r="J499" s="183"/>
      <c r="K499" s="183"/>
      <c r="L499" s="184">
        <v>44298</v>
      </c>
      <c r="M499" s="222" t="s">
        <v>346</v>
      </c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185"/>
      <c r="AP499" s="185"/>
      <c r="AQ499" s="185"/>
      <c r="AR499" s="185"/>
      <c r="AS499" s="185"/>
      <c r="AT499" s="185"/>
      <c r="AU499" s="185"/>
      <c r="AV499" s="185"/>
      <c r="AW499" s="185"/>
      <c r="AX499" s="185"/>
      <c r="AY499" s="185"/>
      <c r="AZ499" s="185"/>
      <c r="BA499" s="185"/>
      <c r="BB499" s="185"/>
      <c r="BC499" s="185"/>
      <c r="BD499" s="185"/>
      <c r="BE499" s="185"/>
      <c r="BF499" s="185"/>
      <c r="BG499" s="185"/>
      <c r="BH499" s="185"/>
      <c r="BI499" s="185"/>
      <c r="BJ499" s="185"/>
      <c r="BK499" s="185"/>
      <c r="BL499" s="185"/>
      <c r="BM499" s="185"/>
      <c r="BN499" s="185"/>
      <c r="BO499" s="185"/>
      <c r="BP499" s="185"/>
      <c r="BQ499" s="185"/>
      <c r="BR499" s="185"/>
      <c r="BS499" s="185"/>
      <c r="BT499" s="185"/>
      <c r="BU499" s="185"/>
      <c r="BV499" s="185"/>
      <c r="BW499" s="185"/>
      <c r="BX499" s="185"/>
      <c r="BY499" s="185"/>
      <c r="BZ499" s="185"/>
      <c r="CA499" s="185"/>
      <c r="CB499" s="185"/>
      <c r="CC499" s="185"/>
      <c r="CD499" s="185"/>
      <c r="CE499" s="185"/>
      <c r="CF499" s="185"/>
      <c r="CG499" s="185"/>
      <c r="CH499" s="185"/>
      <c r="CI499" s="185"/>
      <c r="CJ499" s="185"/>
      <c r="CK499" s="185"/>
      <c r="CL499" s="185"/>
      <c r="CM499" s="185"/>
      <c r="CN499" s="185"/>
      <c r="CO499" s="185"/>
      <c r="CP499" s="185"/>
      <c r="CQ499" s="185"/>
      <c r="CR499" s="185"/>
      <c r="CS499" s="185"/>
      <c r="CT499" s="185"/>
      <c r="CU499" s="185"/>
      <c r="CV499" s="185"/>
      <c r="CW499" s="185"/>
      <c r="CX499" s="185"/>
      <c r="CY499" s="185"/>
      <c r="CZ499" s="185"/>
      <c r="DA499" s="185"/>
      <c r="DB499" s="185"/>
      <c r="DC499" s="185"/>
      <c r="DD499" s="185"/>
      <c r="DE499" s="185"/>
    </row>
    <row r="500" spans="1:109" s="186" customFormat="1" ht="36.75" customHeight="1">
      <c r="A500" s="178">
        <v>69</v>
      </c>
      <c r="B500" s="178"/>
      <c r="C500" s="220" t="s">
        <v>447</v>
      </c>
      <c r="D500" s="221" t="s">
        <v>413</v>
      </c>
      <c r="E500" s="222" t="s">
        <v>354</v>
      </c>
      <c r="F500" s="222" t="s">
        <v>357</v>
      </c>
      <c r="G500" s="222" t="s">
        <v>2315</v>
      </c>
      <c r="H500" s="223">
        <v>33242</v>
      </c>
      <c r="I500" s="183" t="s">
        <v>127</v>
      </c>
      <c r="J500" s="183"/>
      <c r="K500" s="183"/>
      <c r="L500" s="184">
        <v>44298</v>
      </c>
      <c r="M500" s="222" t="s">
        <v>346</v>
      </c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5"/>
      <c r="BE500" s="185"/>
      <c r="BF500" s="185"/>
      <c r="BG500" s="185"/>
      <c r="BH500" s="185"/>
      <c r="BI500" s="185"/>
      <c r="BJ500" s="185"/>
      <c r="BK500" s="185"/>
      <c r="BL500" s="185"/>
      <c r="BM500" s="185"/>
      <c r="BN500" s="185"/>
      <c r="BO500" s="185"/>
      <c r="BP500" s="185"/>
      <c r="BQ500" s="185"/>
      <c r="BR500" s="185"/>
      <c r="BS500" s="185"/>
      <c r="BT500" s="185"/>
      <c r="BU500" s="185"/>
      <c r="BV500" s="185"/>
      <c r="BW500" s="185"/>
      <c r="BX500" s="185"/>
      <c r="BY500" s="185"/>
      <c r="BZ500" s="185"/>
      <c r="CA500" s="185"/>
      <c r="CB500" s="185"/>
      <c r="CC500" s="185"/>
      <c r="CD500" s="185"/>
      <c r="CE500" s="185"/>
      <c r="CF500" s="185"/>
      <c r="CG500" s="185"/>
      <c r="CH500" s="185"/>
      <c r="CI500" s="185"/>
      <c r="CJ500" s="185"/>
      <c r="CK500" s="185"/>
      <c r="CL500" s="185"/>
      <c r="CM500" s="185"/>
      <c r="CN500" s="185"/>
      <c r="CO500" s="185"/>
      <c r="CP500" s="185"/>
      <c r="CQ500" s="185"/>
      <c r="CR500" s="185"/>
      <c r="CS500" s="185"/>
      <c r="CT500" s="185"/>
      <c r="CU500" s="185"/>
      <c r="CV500" s="185"/>
      <c r="CW500" s="185"/>
      <c r="CX500" s="185"/>
      <c r="CY500" s="185"/>
      <c r="CZ500" s="185"/>
      <c r="DA500" s="185"/>
      <c r="DB500" s="185"/>
      <c r="DC500" s="185"/>
      <c r="DD500" s="185"/>
      <c r="DE500" s="185"/>
    </row>
    <row r="501" spans="1:109" s="186" customFormat="1" ht="35.25" customHeight="1">
      <c r="A501" s="178">
        <v>70</v>
      </c>
      <c r="B501" s="178"/>
      <c r="C501" s="220" t="s">
        <v>448</v>
      </c>
      <c r="D501" s="221" t="s">
        <v>415</v>
      </c>
      <c r="E501" s="222" t="s">
        <v>358</v>
      </c>
      <c r="F501" s="222" t="s">
        <v>400</v>
      </c>
      <c r="G501" s="222" t="s">
        <v>2316</v>
      </c>
      <c r="H501" s="223">
        <v>9000</v>
      </c>
      <c r="I501" s="183" t="s">
        <v>127</v>
      </c>
      <c r="J501" s="183"/>
      <c r="K501" s="183"/>
      <c r="L501" s="184">
        <v>44127</v>
      </c>
      <c r="M501" s="222" t="s">
        <v>346</v>
      </c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5"/>
      <c r="AM501" s="185"/>
      <c r="AN501" s="185"/>
      <c r="AO501" s="185"/>
      <c r="AP501" s="185"/>
      <c r="AQ501" s="185"/>
      <c r="AR501" s="185"/>
      <c r="AS501" s="185"/>
      <c r="AT501" s="185"/>
      <c r="AU501" s="185"/>
      <c r="AV501" s="185"/>
      <c r="AW501" s="185"/>
      <c r="AX501" s="185"/>
      <c r="AY501" s="185"/>
      <c r="AZ501" s="185"/>
      <c r="BA501" s="185"/>
      <c r="BB501" s="185"/>
      <c r="BC501" s="185"/>
      <c r="BD501" s="185"/>
      <c r="BE501" s="185"/>
      <c r="BF501" s="185"/>
      <c r="BG501" s="185"/>
      <c r="BH501" s="185"/>
      <c r="BI501" s="185"/>
      <c r="BJ501" s="185"/>
      <c r="BK501" s="185"/>
      <c r="BL501" s="185"/>
      <c r="BM501" s="185"/>
      <c r="BN501" s="185"/>
      <c r="BO501" s="185"/>
      <c r="BP501" s="185"/>
      <c r="BQ501" s="185"/>
      <c r="BR501" s="185"/>
      <c r="BS501" s="185"/>
      <c r="BT501" s="185"/>
      <c r="BU501" s="185"/>
      <c r="BV501" s="185"/>
      <c r="BW501" s="185"/>
      <c r="BX501" s="185"/>
      <c r="BY501" s="185"/>
      <c r="BZ501" s="185"/>
      <c r="CA501" s="185"/>
      <c r="CB501" s="185"/>
      <c r="CC501" s="185"/>
      <c r="CD501" s="185"/>
      <c r="CE501" s="185"/>
      <c r="CF501" s="185"/>
      <c r="CG501" s="185"/>
      <c r="CH501" s="185"/>
      <c r="CI501" s="185"/>
      <c r="CJ501" s="185"/>
      <c r="CK501" s="185"/>
      <c r="CL501" s="185"/>
      <c r="CM501" s="185"/>
      <c r="CN501" s="185"/>
      <c r="CO501" s="185"/>
      <c r="CP501" s="185"/>
      <c r="CQ501" s="185"/>
      <c r="CR501" s="185"/>
      <c r="CS501" s="185"/>
      <c r="CT501" s="185"/>
      <c r="CU501" s="185"/>
      <c r="CV501" s="185"/>
      <c r="CW501" s="185"/>
      <c r="CX501" s="185"/>
      <c r="CY501" s="185"/>
      <c r="CZ501" s="185"/>
      <c r="DA501" s="185"/>
      <c r="DB501" s="185"/>
      <c r="DC501" s="185"/>
      <c r="DD501" s="185"/>
      <c r="DE501" s="185"/>
    </row>
    <row r="502" spans="1:109" s="186" customFormat="1" ht="33" customHeight="1">
      <c r="A502" s="178">
        <v>71</v>
      </c>
      <c r="B502" s="178"/>
      <c r="C502" s="220" t="s">
        <v>388</v>
      </c>
      <c r="D502" s="221" t="s">
        <v>361</v>
      </c>
      <c r="E502" s="222" t="s">
        <v>389</v>
      </c>
      <c r="F502" s="222" t="s">
        <v>390</v>
      </c>
      <c r="G502" s="222" t="s">
        <v>2317</v>
      </c>
      <c r="H502" s="223">
        <v>40390</v>
      </c>
      <c r="I502" s="183" t="s">
        <v>127</v>
      </c>
      <c r="J502" s="183"/>
      <c r="K502" s="183"/>
      <c r="L502" s="184">
        <v>44309</v>
      </c>
      <c r="M502" s="222" t="s">
        <v>346</v>
      </c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5"/>
      <c r="AM502" s="185"/>
      <c r="AN502" s="185"/>
      <c r="AO502" s="185"/>
      <c r="AP502" s="185"/>
      <c r="AQ502" s="185"/>
      <c r="AR502" s="185"/>
      <c r="AS502" s="185"/>
      <c r="AT502" s="185"/>
      <c r="AU502" s="185"/>
      <c r="AV502" s="185"/>
      <c r="AW502" s="185"/>
      <c r="AX502" s="185"/>
      <c r="AY502" s="185"/>
      <c r="AZ502" s="185"/>
      <c r="BA502" s="185"/>
      <c r="BB502" s="185"/>
      <c r="BC502" s="185"/>
      <c r="BD502" s="185"/>
      <c r="BE502" s="185"/>
      <c r="BF502" s="185"/>
      <c r="BG502" s="185"/>
      <c r="BH502" s="185"/>
      <c r="BI502" s="185"/>
      <c r="BJ502" s="185"/>
      <c r="BK502" s="185"/>
      <c r="BL502" s="185"/>
      <c r="BM502" s="185"/>
      <c r="BN502" s="185"/>
      <c r="BO502" s="185"/>
      <c r="BP502" s="185"/>
      <c r="BQ502" s="185"/>
      <c r="BR502" s="185"/>
      <c r="BS502" s="185"/>
      <c r="BT502" s="185"/>
      <c r="BU502" s="185"/>
      <c r="BV502" s="185"/>
      <c r="BW502" s="185"/>
      <c r="BX502" s="185"/>
      <c r="BY502" s="185"/>
      <c r="BZ502" s="185"/>
      <c r="CA502" s="185"/>
      <c r="CB502" s="185"/>
      <c r="CC502" s="185"/>
      <c r="CD502" s="185"/>
      <c r="CE502" s="185"/>
      <c r="CF502" s="185"/>
      <c r="CG502" s="185"/>
      <c r="CH502" s="185"/>
      <c r="CI502" s="185"/>
      <c r="CJ502" s="185"/>
      <c r="CK502" s="185"/>
      <c r="CL502" s="185"/>
      <c r="CM502" s="185"/>
      <c r="CN502" s="185"/>
      <c r="CO502" s="185"/>
      <c r="CP502" s="185"/>
      <c r="CQ502" s="185"/>
      <c r="CR502" s="185"/>
      <c r="CS502" s="185"/>
      <c r="CT502" s="185"/>
      <c r="CU502" s="185"/>
      <c r="CV502" s="185"/>
      <c r="CW502" s="185"/>
      <c r="CX502" s="185"/>
      <c r="CY502" s="185"/>
      <c r="CZ502" s="185"/>
      <c r="DA502" s="185"/>
      <c r="DB502" s="185"/>
      <c r="DC502" s="185"/>
      <c r="DD502" s="185"/>
      <c r="DE502" s="185"/>
    </row>
    <row r="503" spans="1:109" s="186" customFormat="1" ht="25.5">
      <c r="A503" s="178">
        <v>72</v>
      </c>
      <c r="B503" s="178"/>
      <c r="C503" s="221" t="s">
        <v>405</v>
      </c>
      <c r="D503" s="221" t="s">
        <v>406</v>
      </c>
      <c r="E503" s="222" t="s">
        <v>407</v>
      </c>
      <c r="F503" s="222" t="s">
        <v>356</v>
      </c>
      <c r="G503" s="222" t="s">
        <v>2318</v>
      </c>
      <c r="H503" s="223">
        <v>5326</v>
      </c>
      <c r="I503" s="183" t="s">
        <v>127</v>
      </c>
      <c r="J503" s="183"/>
      <c r="K503" s="183"/>
      <c r="L503" s="184">
        <v>44298</v>
      </c>
      <c r="M503" s="222" t="s">
        <v>346</v>
      </c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85"/>
      <c r="AL503" s="185"/>
      <c r="AM503" s="185"/>
      <c r="AN503" s="185"/>
      <c r="AO503" s="185"/>
      <c r="AP503" s="185"/>
      <c r="AQ503" s="185"/>
      <c r="AR503" s="185"/>
      <c r="AS503" s="185"/>
      <c r="AT503" s="185"/>
      <c r="AU503" s="185"/>
      <c r="AV503" s="185"/>
      <c r="AW503" s="185"/>
      <c r="AX503" s="185"/>
      <c r="AY503" s="185"/>
      <c r="AZ503" s="185"/>
      <c r="BA503" s="185"/>
      <c r="BB503" s="185"/>
      <c r="BC503" s="185"/>
      <c r="BD503" s="185"/>
      <c r="BE503" s="185"/>
      <c r="BF503" s="185"/>
      <c r="BG503" s="185"/>
      <c r="BH503" s="185"/>
      <c r="BI503" s="185"/>
      <c r="BJ503" s="185"/>
      <c r="BK503" s="185"/>
      <c r="BL503" s="185"/>
      <c r="BM503" s="185"/>
      <c r="BN503" s="185"/>
      <c r="BO503" s="185"/>
      <c r="BP503" s="185"/>
      <c r="BQ503" s="185"/>
      <c r="BR503" s="185"/>
      <c r="BS503" s="185"/>
      <c r="BT503" s="185"/>
      <c r="BU503" s="185"/>
      <c r="BV503" s="185"/>
      <c r="BW503" s="185"/>
      <c r="BX503" s="185"/>
      <c r="BY503" s="185"/>
      <c r="BZ503" s="185"/>
      <c r="CA503" s="185"/>
      <c r="CB503" s="185"/>
      <c r="CC503" s="185"/>
      <c r="CD503" s="185"/>
      <c r="CE503" s="185"/>
      <c r="CF503" s="185"/>
      <c r="CG503" s="185"/>
      <c r="CH503" s="185"/>
      <c r="CI503" s="185"/>
      <c r="CJ503" s="185"/>
      <c r="CK503" s="185"/>
      <c r="CL503" s="185"/>
      <c r="CM503" s="185"/>
      <c r="CN503" s="185"/>
      <c r="CO503" s="185"/>
      <c r="CP503" s="185"/>
      <c r="CQ503" s="185"/>
      <c r="CR503" s="185"/>
      <c r="CS503" s="185"/>
      <c r="CT503" s="185"/>
      <c r="CU503" s="185"/>
      <c r="CV503" s="185"/>
      <c r="CW503" s="185"/>
      <c r="CX503" s="185"/>
      <c r="CY503" s="185"/>
      <c r="CZ503" s="185"/>
      <c r="DA503" s="185"/>
      <c r="DB503" s="185"/>
      <c r="DC503" s="185"/>
      <c r="DD503" s="185"/>
      <c r="DE503" s="185"/>
    </row>
    <row r="504" spans="1:109" s="186" customFormat="1" ht="25.5">
      <c r="A504" s="178">
        <v>73</v>
      </c>
      <c r="B504" s="178"/>
      <c r="C504" s="221" t="s">
        <v>721</v>
      </c>
      <c r="D504" s="221" t="s">
        <v>1327</v>
      </c>
      <c r="E504" s="222" t="s">
        <v>722</v>
      </c>
      <c r="F504" s="222" t="s">
        <v>723</v>
      </c>
      <c r="G504" s="222" t="s">
        <v>2319</v>
      </c>
      <c r="H504" s="223">
        <v>16000</v>
      </c>
      <c r="I504" s="183" t="s">
        <v>127</v>
      </c>
      <c r="J504" s="183"/>
      <c r="K504" s="183"/>
      <c r="L504" s="184" t="s">
        <v>724</v>
      </c>
      <c r="M504" s="222" t="s">
        <v>346</v>
      </c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185"/>
      <c r="AT504" s="185"/>
      <c r="AU504" s="185"/>
      <c r="AV504" s="185"/>
      <c r="AW504" s="185"/>
      <c r="AX504" s="185"/>
      <c r="AY504" s="185"/>
      <c r="AZ504" s="185"/>
      <c r="BA504" s="185"/>
      <c r="BB504" s="185"/>
      <c r="BC504" s="185"/>
      <c r="BD504" s="185"/>
      <c r="BE504" s="185"/>
      <c r="BF504" s="185"/>
      <c r="BG504" s="185"/>
      <c r="BH504" s="185"/>
      <c r="BI504" s="185"/>
      <c r="BJ504" s="185"/>
      <c r="BK504" s="185"/>
      <c r="BL504" s="185"/>
      <c r="BM504" s="185"/>
      <c r="BN504" s="185"/>
      <c r="BO504" s="185"/>
      <c r="BP504" s="185"/>
      <c r="BQ504" s="185"/>
      <c r="BR504" s="185"/>
      <c r="BS504" s="185"/>
      <c r="BT504" s="185"/>
      <c r="BU504" s="185"/>
      <c r="BV504" s="185"/>
      <c r="BW504" s="185"/>
      <c r="BX504" s="185"/>
      <c r="BY504" s="185"/>
      <c r="BZ504" s="185"/>
      <c r="CA504" s="185"/>
      <c r="CB504" s="185"/>
      <c r="CC504" s="185"/>
      <c r="CD504" s="185"/>
      <c r="CE504" s="185"/>
      <c r="CF504" s="185"/>
      <c r="CG504" s="185"/>
      <c r="CH504" s="185"/>
      <c r="CI504" s="185"/>
      <c r="CJ504" s="185"/>
      <c r="CK504" s="185"/>
      <c r="CL504" s="185"/>
      <c r="CM504" s="185"/>
      <c r="CN504" s="185"/>
      <c r="CO504" s="185"/>
      <c r="CP504" s="185"/>
      <c r="CQ504" s="185"/>
      <c r="CR504" s="185"/>
      <c r="CS504" s="185"/>
      <c r="CT504" s="185"/>
      <c r="CU504" s="185"/>
      <c r="CV504" s="185"/>
      <c r="CW504" s="185"/>
      <c r="CX504" s="185"/>
      <c r="CY504" s="185"/>
      <c r="CZ504" s="185"/>
      <c r="DA504" s="185"/>
      <c r="DB504" s="185"/>
      <c r="DC504" s="185"/>
      <c r="DD504" s="185"/>
      <c r="DE504" s="185"/>
    </row>
    <row r="505" spans="1:109" s="186" customFormat="1" ht="25.5">
      <c r="A505" s="178">
        <v>74</v>
      </c>
      <c r="B505" s="178"/>
      <c r="C505" s="221" t="s">
        <v>1058</v>
      </c>
      <c r="D505" s="221" t="s">
        <v>732</v>
      </c>
      <c r="E505" s="222" t="s">
        <v>1580</v>
      </c>
      <c r="F505" s="222" t="s">
        <v>1581</v>
      </c>
      <c r="G505" s="222" t="s">
        <v>1582</v>
      </c>
      <c r="H505" s="223">
        <v>420000</v>
      </c>
      <c r="I505" s="183" t="s">
        <v>127</v>
      </c>
      <c r="J505" s="183"/>
      <c r="K505" s="183"/>
      <c r="L505" s="184" t="s">
        <v>1582</v>
      </c>
      <c r="M505" s="222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185"/>
      <c r="AP505" s="185"/>
      <c r="AQ505" s="185"/>
      <c r="AR505" s="185"/>
      <c r="AS505" s="185"/>
      <c r="AT505" s="185"/>
      <c r="AU505" s="185"/>
      <c r="AV505" s="185"/>
      <c r="AW505" s="185"/>
      <c r="AX505" s="185"/>
      <c r="AY505" s="185"/>
      <c r="AZ505" s="185"/>
      <c r="BA505" s="185"/>
      <c r="BB505" s="185"/>
      <c r="BC505" s="185"/>
      <c r="BD505" s="185"/>
      <c r="BE505" s="185"/>
      <c r="BF505" s="185"/>
      <c r="BG505" s="185"/>
      <c r="BH505" s="185"/>
      <c r="BI505" s="185"/>
      <c r="BJ505" s="185"/>
      <c r="BK505" s="185"/>
      <c r="BL505" s="185"/>
      <c r="BM505" s="185"/>
      <c r="BN505" s="185"/>
      <c r="BO505" s="185"/>
      <c r="BP505" s="185"/>
      <c r="BQ505" s="185"/>
      <c r="BR505" s="185"/>
      <c r="BS505" s="185"/>
      <c r="BT505" s="185"/>
      <c r="BU505" s="185"/>
      <c r="BV505" s="185"/>
      <c r="BW505" s="185"/>
      <c r="BX505" s="185"/>
      <c r="BY505" s="185"/>
      <c r="BZ505" s="185"/>
      <c r="CA505" s="185"/>
      <c r="CB505" s="185"/>
      <c r="CC505" s="185"/>
      <c r="CD505" s="185"/>
      <c r="CE505" s="185"/>
      <c r="CF505" s="185"/>
      <c r="CG505" s="185"/>
      <c r="CH505" s="185"/>
      <c r="CI505" s="185"/>
      <c r="CJ505" s="185"/>
      <c r="CK505" s="185"/>
      <c r="CL505" s="185"/>
      <c r="CM505" s="185"/>
      <c r="CN505" s="185"/>
      <c r="CO505" s="185"/>
      <c r="CP505" s="185"/>
      <c r="CQ505" s="185"/>
      <c r="CR505" s="185"/>
      <c r="CS505" s="185"/>
      <c r="CT505" s="185"/>
      <c r="CU505" s="185"/>
      <c r="CV505" s="185"/>
      <c r="CW505" s="185"/>
      <c r="CX505" s="185"/>
      <c r="CY505" s="185"/>
      <c r="CZ505" s="185"/>
      <c r="DA505" s="185"/>
      <c r="DB505" s="185"/>
      <c r="DC505" s="185"/>
      <c r="DD505" s="185"/>
      <c r="DE505" s="185"/>
    </row>
    <row r="506" spans="1:109" s="186" customFormat="1" ht="25.5">
      <c r="A506" s="178">
        <v>75</v>
      </c>
      <c r="B506" s="178"/>
      <c r="C506" s="221" t="s">
        <v>725</v>
      </c>
      <c r="D506" s="221" t="s">
        <v>726</v>
      </c>
      <c r="E506" s="222" t="s">
        <v>727</v>
      </c>
      <c r="F506" s="222" t="s">
        <v>728</v>
      </c>
      <c r="G506" s="222" t="s">
        <v>2320</v>
      </c>
      <c r="H506" s="223">
        <v>20000</v>
      </c>
      <c r="I506" s="183" t="s">
        <v>127</v>
      </c>
      <c r="J506" s="183"/>
      <c r="K506" s="183"/>
      <c r="L506" s="184" t="s">
        <v>720</v>
      </c>
      <c r="M506" s="222" t="s">
        <v>346</v>
      </c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85"/>
      <c r="AL506" s="185"/>
      <c r="AM506" s="185"/>
      <c r="AN506" s="185"/>
      <c r="AO506" s="185"/>
      <c r="AP506" s="185"/>
      <c r="AQ506" s="185"/>
      <c r="AR506" s="185"/>
      <c r="AS506" s="185"/>
      <c r="AT506" s="185"/>
      <c r="AU506" s="185"/>
      <c r="AV506" s="185"/>
      <c r="AW506" s="185"/>
      <c r="AX506" s="185"/>
      <c r="AY506" s="185"/>
      <c r="AZ506" s="185"/>
      <c r="BA506" s="185"/>
      <c r="BB506" s="185"/>
      <c r="BC506" s="185"/>
      <c r="BD506" s="185"/>
      <c r="BE506" s="185"/>
      <c r="BF506" s="185"/>
      <c r="BG506" s="185"/>
      <c r="BH506" s="185"/>
      <c r="BI506" s="185"/>
      <c r="BJ506" s="185"/>
      <c r="BK506" s="185"/>
      <c r="BL506" s="185"/>
      <c r="BM506" s="185"/>
      <c r="BN506" s="185"/>
      <c r="BO506" s="185"/>
      <c r="BP506" s="185"/>
      <c r="BQ506" s="185"/>
      <c r="BR506" s="185"/>
      <c r="BS506" s="185"/>
      <c r="BT506" s="185"/>
      <c r="BU506" s="185"/>
      <c r="BV506" s="185"/>
      <c r="BW506" s="185"/>
      <c r="BX506" s="185"/>
      <c r="BY506" s="185"/>
      <c r="BZ506" s="185"/>
      <c r="CA506" s="185"/>
      <c r="CB506" s="185"/>
      <c r="CC506" s="185"/>
      <c r="CD506" s="185"/>
      <c r="CE506" s="185"/>
      <c r="CF506" s="185"/>
      <c r="CG506" s="185"/>
      <c r="CH506" s="185"/>
      <c r="CI506" s="185"/>
      <c r="CJ506" s="185"/>
      <c r="CK506" s="185"/>
      <c r="CL506" s="185"/>
      <c r="CM506" s="185"/>
      <c r="CN506" s="185"/>
      <c r="CO506" s="185"/>
      <c r="CP506" s="185"/>
      <c r="CQ506" s="185"/>
      <c r="CR506" s="185"/>
      <c r="CS506" s="185"/>
      <c r="CT506" s="185"/>
      <c r="CU506" s="185"/>
      <c r="CV506" s="185"/>
      <c r="CW506" s="185"/>
      <c r="CX506" s="185"/>
      <c r="CY506" s="185"/>
      <c r="CZ506" s="185"/>
      <c r="DA506" s="185"/>
      <c r="DB506" s="185"/>
      <c r="DC506" s="185"/>
      <c r="DD506" s="185"/>
      <c r="DE506" s="185"/>
    </row>
    <row r="507" spans="1:109" s="186" customFormat="1" ht="38.25">
      <c r="A507" s="178">
        <v>76</v>
      </c>
      <c r="B507" s="178" t="s">
        <v>2397</v>
      </c>
      <c r="C507" s="220" t="s">
        <v>1328</v>
      </c>
      <c r="D507" s="221" t="s">
        <v>1631</v>
      </c>
      <c r="E507" s="222" t="s">
        <v>1329</v>
      </c>
      <c r="F507" s="222" t="s">
        <v>1330</v>
      </c>
      <c r="G507" s="222" t="s">
        <v>2321</v>
      </c>
      <c r="H507" s="223">
        <v>19059</v>
      </c>
      <c r="I507" s="183" t="s">
        <v>127</v>
      </c>
      <c r="J507" s="183"/>
      <c r="K507" s="183"/>
      <c r="L507" s="184" t="s">
        <v>1331</v>
      </c>
      <c r="M507" s="222" t="s">
        <v>341</v>
      </c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185"/>
      <c r="AP507" s="185"/>
      <c r="AQ507" s="185"/>
      <c r="AR507" s="185"/>
      <c r="AS507" s="185"/>
      <c r="AT507" s="185"/>
      <c r="AU507" s="185"/>
      <c r="AV507" s="185"/>
      <c r="AW507" s="185"/>
      <c r="AX507" s="185"/>
      <c r="AY507" s="185"/>
      <c r="AZ507" s="185"/>
      <c r="BA507" s="185"/>
      <c r="BB507" s="185"/>
      <c r="BC507" s="185"/>
      <c r="BD507" s="185"/>
      <c r="BE507" s="185"/>
      <c r="BF507" s="185"/>
      <c r="BG507" s="185"/>
      <c r="BH507" s="185"/>
      <c r="BI507" s="185"/>
      <c r="BJ507" s="185"/>
      <c r="BK507" s="185"/>
      <c r="BL507" s="185"/>
      <c r="BM507" s="185"/>
      <c r="BN507" s="185"/>
      <c r="BO507" s="185"/>
      <c r="BP507" s="185"/>
      <c r="BQ507" s="185"/>
      <c r="BR507" s="185"/>
      <c r="BS507" s="185"/>
      <c r="BT507" s="185"/>
      <c r="BU507" s="185"/>
      <c r="BV507" s="185"/>
      <c r="BW507" s="185"/>
      <c r="BX507" s="185"/>
      <c r="BY507" s="185"/>
      <c r="BZ507" s="185"/>
      <c r="CA507" s="185"/>
      <c r="CB507" s="185"/>
      <c r="CC507" s="185"/>
      <c r="CD507" s="185"/>
      <c r="CE507" s="185"/>
      <c r="CF507" s="185"/>
      <c r="CG507" s="185"/>
      <c r="CH507" s="185"/>
      <c r="CI507" s="185"/>
      <c r="CJ507" s="185"/>
      <c r="CK507" s="185"/>
      <c r="CL507" s="185"/>
      <c r="CM507" s="185"/>
      <c r="CN507" s="185"/>
      <c r="CO507" s="185"/>
      <c r="CP507" s="185"/>
      <c r="CQ507" s="185"/>
      <c r="CR507" s="185"/>
      <c r="CS507" s="185"/>
      <c r="CT507" s="185"/>
      <c r="CU507" s="185"/>
      <c r="CV507" s="185"/>
      <c r="CW507" s="185"/>
      <c r="CX507" s="185"/>
      <c r="CY507" s="185"/>
      <c r="CZ507" s="185"/>
      <c r="DA507" s="185"/>
      <c r="DB507" s="185"/>
      <c r="DC507" s="185"/>
      <c r="DD507" s="185"/>
      <c r="DE507" s="185"/>
    </row>
    <row r="508" spans="1:109" s="186" customFormat="1" ht="25.5">
      <c r="A508" s="178">
        <v>77</v>
      </c>
      <c r="B508" s="178"/>
      <c r="C508" s="220" t="s">
        <v>1603</v>
      </c>
      <c r="D508" s="221" t="s">
        <v>1604</v>
      </c>
      <c r="E508" s="222" t="s">
        <v>1605</v>
      </c>
      <c r="F508" s="222" t="s">
        <v>1606</v>
      </c>
      <c r="G508" s="222" t="s">
        <v>2322</v>
      </c>
      <c r="H508" s="223">
        <v>4874</v>
      </c>
      <c r="I508" s="183" t="s">
        <v>127</v>
      </c>
      <c r="J508" s="183"/>
      <c r="K508" s="183"/>
      <c r="L508" s="184" t="s">
        <v>1607</v>
      </c>
      <c r="M508" s="222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  <c r="AL508" s="185"/>
      <c r="AM508" s="185"/>
      <c r="AN508" s="185"/>
      <c r="AO508" s="185"/>
      <c r="AP508" s="185"/>
      <c r="AQ508" s="185"/>
      <c r="AR508" s="185"/>
      <c r="AS508" s="185"/>
      <c r="AT508" s="185"/>
      <c r="AU508" s="185"/>
      <c r="AV508" s="185"/>
      <c r="AW508" s="185"/>
      <c r="AX508" s="185"/>
      <c r="AY508" s="185"/>
      <c r="AZ508" s="185"/>
      <c r="BA508" s="185"/>
      <c r="BB508" s="185"/>
      <c r="BC508" s="185"/>
      <c r="BD508" s="185"/>
      <c r="BE508" s="185"/>
      <c r="BF508" s="185"/>
      <c r="BG508" s="185"/>
      <c r="BH508" s="185"/>
      <c r="BI508" s="185"/>
      <c r="BJ508" s="185"/>
      <c r="BK508" s="185"/>
      <c r="BL508" s="185"/>
      <c r="BM508" s="185"/>
      <c r="BN508" s="185"/>
      <c r="BO508" s="185"/>
      <c r="BP508" s="185"/>
      <c r="BQ508" s="185"/>
      <c r="BR508" s="185"/>
      <c r="BS508" s="185"/>
      <c r="BT508" s="185"/>
      <c r="BU508" s="185"/>
      <c r="BV508" s="185"/>
      <c r="BW508" s="185"/>
      <c r="BX508" s="185"/>
      <c r="BY508" s="185"/>
      <c r="BZ508" s="185"/>
      <c r="CA508" s="185"/>
      <c r="CB508" s="185"/>
      <c r="CC508" s="185"/>
      <c r="CD508" s="185"/>
      <c r="CE508" s="185"/>
      <c r="CF508" s="185"/>
      <c r="CG508" s="185"/>
      <c r="CH508" s="185"/>
      <c r="CI508" s="185"/>
      <c r="CJ508" s="185"/>
      <c r="CK508" s="185"/>
      <c r="CL508" s="185"/>
      <c r="CM508" s="185"/>
      <c r="CN508" s="185"/>
      <c r="CO508" s="185"/>
      <c r="CP508" s="185"/>
      <c r="CQ508" s="185"/>
      <c r="CR508" s="185"/>
      <c r="CS508" s="185"/>
      <c r="CT508" s="185"/>
      <c r="CU508" s="185"/>
      <c r="CV508" s="185"/>
      <c r="CW508" s="185"/>
      <c r="CX508" s="185"/>
      <c r="CY508" s="185"/>
      <c r="CZ508" s="185"/>
      <c r="DA508" s="185"/>
      <c r="DB508" s="185"/>
      <c r="DC508" s="185"/>
      <c r="DD508" s="185"/>
      <c r="DE508" s="185"/>
    </row>
    <row r="509" spans="1:109" s="186" customFormat="1" ht="38.25">
      <c r="A509" s="178">
        <v>78</v>
      </c>
      <c r="B509" s="178"/>
      <c r="C509" s="220" t="s">
        <v>1332</v>
      </c>
      <c r="D509" s="221" t="s">
        <v>1632</v>
      </c>
      <c r="E509" s="222" t="s">
        <v>1333</v>
      </c>
      <c r="F509" s="222" t="s">
        <v>1334</v>
      </c>
      <c r="G509" s="222" t="s">
        <v>2323</v>
      </c>
      <c r="H509" s="223">
        <v>5477</v>
      </c>
      <c r="I509" s="183" t="s">
        <v>127</v>
      </c>
      <c r="J509" s="183"/>
      <c r="K509" s="183"/>
      <c r="L509" s="184">
        <v>43018</v>
      </c>
      <c r="M509" s="222" t="s">
        <v>341</v>
      </c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85"/>
      <c r="AL509" s="185"/>
      <c r="AM509" s="185"/>
      <c r="AN509" s="185"/>
      <c r="AO509" s="185"/>
      <c r="AP509" s="185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5"/>
      <c r="BE509" s="185"/>
      <c r="BF509" s="185"/>
      <c r="BG509" s="185"/>
      <c r="BH509" s="185"/>
      <c r="BI509" s="185"/>
      <c r="BJ509" s="185"/>
      <c r="BK509" s="185"/>
      <c r="BL509" s="185"/>
      <c r="BM509" s="185"/>
      <c r="BN509" s="185"/>
      <c r="BO509" s="185"/>
      <c r="BP509" s="185"/>
      <c r="BQ509" s="185"/>
      <c r="BR509" s="185"/>
      <c r="BS509" s="185"/>
      <c r="BT509" s="185"/>
      <c r="BU509" s="185"/>
      <c r="BV509" s="185"/>
      <c r="BW509" s="185"/>
      <c r="BX509" s="185"/>
      <c r="BY509" s="185"/>
      <c r="BZ509" s="185"/>
      <c r="CA509" s="185"/>
      <c r="CB509" s="185"/>
      <c r="CC509" s="185"/>
      <c r="CD509" s="185"/>
      <c r="CE509" s="185"/>
      <c r="CF509" s="185"/>
      <c r="CG509" s="185"/>
      <c r="CH509" s="185"/>
      <c r="CI509" s="185"/>
      <c r="CJ509" s="185"/>
      <c r="CK509" s="185"/>
      <c r="CL509" s="185"/>
      <c r="CM509" s="185"/>
      <c r="CN509" s="185"/>
      <c r="CO509" s="185"/>
      <c r="CP509" s="185"/>
      <c r="CQ509" s="185"/>
      <c r="CR509" s="185"/>
      <c r="CS509" s="185"/>
      <c r="CT509" s="185"/>
      <c r="CU509" s="185"/>
      <c r="CV509" s="185"/>
      <c r="CW509" s="185"/>
      <c r="CX509" s="185"/>
      <c r="CY509" s="185"/>
      <c r="CZ509" s="185"/>
      <c r="DA509" s="185"/>
      <c r="DB509" s="185"/>
      <c r="DC509" s="185"/>
      <c r="DD509" s="185"/>
      <c r="DE509" s="185"/>
    </row>
    <row r="510" spans="1:109" s="186" customFormat="1" ht="38.25">
      <c r="A510" s="178">
        <v>79</v>
      </c>
      <c r="B510" s="178"/>
      <c r="C510" s="220" t="s">
        <v>1335</v>
      </c>
      <c r="D510" s="221" t="s">
        <v>1633</v>
      </c>
      <c r="E510" s="222" t="s">
        <v>1336</v>
      </c>
      <c r="F510" s="222" t="s">
        <v>1337</v>
      </c>
      <c r="G510" s="222" t="s">
        <v>2324</v>
      </c>
      <c r="H510" s="223">
        <v>5000</v>
      </c>
      <c r="I510" s="183" t="s">
        <v>127</v>
      </c>
      <c r="J510" s="183"/>
      <c r="K510" s="183"/>
      <c r="L510" s="184" t="s">
        <v>1338</v>
      </c>
      <c r="M510" s="222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5"/>
      <c r="BE510" s="185"/>
      <c r="BF510" s="185"/>
      <c r="BG510" s="185"/>
      <c r="BH510" s="185"/>
      <c r="BI510" s="185"/>
      <c r="BJ510" s="185"/>
      <c r="BK510" s="185"/>
      <c r="BL510" s="185"/>
      <c r="BM510" s="185"/>
      <c r="BN510" s="185"/>
      <c r="BO510" s="185"/>
      <c r="BP510" s="185"/>
      <c r="BQ510" s="185"/>
      <c r="BR510" s="185"/>
      <c r="BS510" s="185"/>
      <c r="BT510" s="185"/>
      <c r="BU510" s="185"/>
      <c r="BV510" s="185"/>
      <c r="BW510" s="185"/>
      <c r="BX510" s="185"/>
      <c r="BY510" s="185"/>
      <c r="BZ510" s="185"/>
      <c r="CA510" s="185"/>
      <c r="CB510" s="185"/>
      <c r="CC510" s="185"/>
      <c r="CD510" s="185"/>
      <c r="CE510" s="185"/>
      <c r="CF510" s="185"/>
      <c r="CG510" s="185"/>
      <c r="CH510" s="185"/>
      <c r="CI510" s="185"/>
      <c r="CJ510" s="185"/>
      <c r="CK510" s="185"/>
      <c r="CL510" s="185"/>
      <c r="CM510" s="185"/>
      <c r="CN510" s="185"/>
      <c r="CO510" s="185"/>
      <c r="CP510" s="185"/>
      <c r="CQ510" s="185"/>
      <c r="CR510" s="185"/>
      <c r="CS510" s="185"/>
      <c r="CT510" s="185"/>
      <c r="CU510" s="185"/>
      <c r="CV510" s="185"/>
      <c r="CW510" s="185"/>
      <c r="CX510" s="185"/>
      <c r="CY510" s="185"/>
      <c r="CZ510" s="185"/>
      <c r="DA510" s="185"/>
      <c r="DB510" s="185"/>
      <c r="DC510" s="185"/>
      <c r="DD510" s="185"/>
      <c r="DE510" s="185"/>
    </row>
    <row r="511" spans="1:109" s="186" customFormat="1" ht="25.5">
      <c r="A511" s="178">
        <v>80</v>
      </c>
      <c r="B511" s="178"/>
      <c r="C511" s="220" t="s">
        <v>1339</v>
      </c>
      <c r="D511" s="221" t="s">
        <v>1631</v>
      </c>
      <c r="E511" s="222" t="s">
        <v>1340</v>
      </c>
      <c r="F511" s="222" t="s">
        <v>1341</v>
      </c>
      <c r="G511" s="222" t="s">
        <v>2325</v>
      </c>
      <c r="H511" s="223">
        <v>2940</v>
      </c>
      <c r="I511" s="183" t="s">
        <v>127</v>
      </c>
      <c r="J511" s="183"/>
      <c r="K511" s="183"/>
      <c r="L511" s="184">
        <v>43498</v>
      </c>
      <c r="M511" s="222" t="s">
        <v>341</v>
      </c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5"/>
      <c r="BE511" s="185"/>
      <c r="BF511" s="185"/>
      <c r="BG511" s="185"/>
      <c r="BH511" s="185"/>
      <c r="BI511" s="185"/>
      <c r="BJ511" s="185"/>
      <c r="BK511" s="185"/>
      <c r="BL511" s="185"/>
      <c r="BM511" s="185"/>
      <c r="BN511" s="185"/>
      <c r="BO511" s="185"/>
      <c r="BP511" s="185"/>
      <c r="BQ511" s="185"/>
      <c r="BR511" s="185"/>
      <c r="BS511" s="185"/>
      <c r="BT511" s="185"/>
      <c r="BU511" s="185"/>
      <c r="BV511" s="185"/>
      <c r="BW511" s="185"/>
      <c r="BX511" s="185"/>
      <c r="BY511" s="185"/>
      <c r="BZ511" s="185"/>
      <c r="CA511" s="185"/>
      <c r="CB511" s="185"/>
      <c r="CC511" s="185"/>
      <c r="CD511" s="185"/>
      <c r="CE511" s="185"/>
      <c r="CF511" s="185"/>
      <c r="CG511" s="185"/>
      <c r="CH511" s="185"/>
      <c r="CI511" s="185"/>
      <c r="CJ511" s="185"/>
      <c r="CK511" s="185"/>
      <c r="CL511" s="185"/>
      <c r="CM511" s="185"/>
      <c r="CN511" s="185"/>
      <c r="CO511" s="185"/>
      <c r="CP511" s="185"/>
      <c r="CQ511" s="185"/>
      <c r="CR511" s="185"/>
      <c r="CS511" s="185"/>
      <c r="CT511" s="185"/>
      <c r="CU511" s="185"/>
      <c r="CV511" s="185"/>
      <c r="CW511" s="185"/>
      <c r="CX511" s="185"/>
      <c r="CY511" s="185"/>
      <c r="CZ511" s="185"/>
      <c r="DA511" s="185"/>
      <c r="DB511" s="185"/>
      <c r="DC511" s="185"/>
      <c r="DD511" s="185"/>
      <c r="DE511" s="185"/>
    </row>
    <row r="512" spans="1:109" s="186" customFormat="1" ht="25.5">
      <c r="A512" s="178">
        <v>81</v>
      </c>
      <c r="B512" s="178"/>
      <c r="C512" s="220" t="s">
        <v>1342</v>
      </c>
      <c r="D512" s="221" t="s">
        <v>1634</v>
      </c>
      <c r="E512" s="222" t="s">
        <v>1343</v>
      </c>
      <c r="F512" s="222" t="s">
        <v>1344</v>
      </c>
      <c r="G512" s="222" t="s">
        <v>2326</v>
      </c>
      <c r="H512" s="223">
        <v>5200</v>
      </c>
      <c r="I512" s="183" t="s">
        <v>127</v>
      </c>
      <c r="J512" s="183"/>
      <c r="K512" s="183"/>
      <c r="L512" s="184">
        <v>42988</v>
      </c>
      <c r="M512" s="222" t="s">
        <v>341</v>
      </c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5"/>
      <c r="BE512" s="185"/>
      <c r="BF512" s="185"/>
      <c r="BG512" s="185"/>
      <c r="BH512" s="185"/>
      <c r="BI512" s="185"/>
      <c r="BJ512" s="185"/>
      <c r="BK512" s="185"/>
      <c r="BL512" s="185"/>
      <c r="BM512" s="185"/>
      <c r="BN512" s="185"/>
      <c r="BO512" s="185"/>
      <c r="BP512" s="185"/>
      <c r="BQ512" s="185"/>
      <c r="BR512" s="185"/>
      <c r="BS512" s="185"/>
      <c r="BT512" s="185"/>
      <c r="BU512" s="185"/>
      <c r="BV512" s="185"/>
      <c r="BW512" s="185"/>
      <c r="BX512" s="185"/>
      <c r="BY512" s="185"/>
      <c r="BZ512" s="185"/>
      <c r="CA512" s="185"/>
      <c r="CB512" s="185"/>
      <c r="CC512" s="185"/>
      <c r="CD512" s="185"/>
      <c r="CE512" s="185"/>
      <c r="CF512" s="185"/>
      <c r="CG512" s="185"/>
      <c r="CH512" s="185"/>
      <c r="CI512" s="185"/>
      <c r="CJ512" s="185"/>
      <c r="CK512" s="185"/>
      <c r="CL512" s="185"/>
      <c r="CM512" s="185"/>
      <c r="CN512" s="185"/>
      <c r="CO512" s="185"/>
      <c r="CP512" s="185"/>
      <c r="CQ512" s="185"/>
      <c r="CR512" s="185"/>
      <c r="CS512" s="185"/>
      <c r="CT512" s="185"/>
      <c r="CU512" s="185"/>
      <c r="CV512" s="185"/>
      <c r="CW512" s="185"/>
      <c r="CX512" s="185"/>
      <c r="CY512" s="185"/>
      <c r="CZ512" s="185"/>
      <c r="DA512" s="185"/>
      <c r="DB512" s="185"/>
      <c r="DC512" s="185"/>
      <c r="DD512" s="185"/>
      <c r="DE512" s="185"/>
    </row>
    <row r="513" spans="1:109" s="186" customFormat="1" ht="38.25">
      <c r="A513" s="178">
        <v>82</v>
      </c>
      <c r="B513" s="178"/>
      <c r="C513" s="220" t="s">
        <v>1345</v>
      </c>
      <c r="D513" s="221" t="s">
        <v>1635</v>
      </c>
      <c r="E513" s="222" t="s">
        <v>1346</v>
      </c>
      <c r="F513" s="222" t="s">
        <v>1347</v>
      </c>
      <c r="G513" s="222" t="s">
        <v>2327</v>
      </c>
      <c r="H513" s="223">
        <v>5000</v>
      </c>
      <c r="I513" s="183" t="s">
        <v>127</v>
      </c>
      <c r="J513" s="183"/>
      <c r="K513" s="183"/>
      <c r="L513" s="184" t="s">
        <v>1348</v>
      </c>
      <c r="M513" s="222" t="s">
        <v>341</v>
      </c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5"/>
      <c r="BE513" s="185"/>
      <c r="BF513" s="185"/>
      <c r="BG513" s="185"/>
      <c r="BH513" s="185"/>
      <c r="BI513" s="185"/>
      <c r="BJ513" s="185"/>
      <c r="BK513" s="185"/>
      <c r="BL513" s="185"/>
      <c r="BM513" s="185"/>
      <c r="BN513" s="185"/>
      <c r="BO513" s="185"/>
      <c r="BP513" s="185"/>
      <c r="BQ513" s="185"/>
      <c r="BR513" s="185"/>
      <c r="BS513" s="185"/>
      <c r="BT513" s="185"/>
      <c r="BU513" s="185"/>
      <c r="BV513" s="185"/>
      <c r="BW513" s="185"/>
      <c r="BX513" s="185"/>
      <c r="BY513" s="185"/>
      <c r="BZ513" s="185"/>
      <c r="CA513" s="185"/>
      <c r="CB513" s="185"/>
      <c r="CC513" s="185"/>
      <c r="CD513" s="185"/>
      <c r="CE513" s="185"/>
      <c r="CF513" s="185"/>
      <c r="CG513" s="185"/>
      <c r="CH513" s="185"/>
      <c r="CI513" s="185"/>
      <c r="CJ513" s="185"/>
      <c r="CK513" s="185"/>
      <c r="CL513" s="185"/>
      <c r="CM513" s="185"/>
      <c r="CN513" s="185"/>
      <c r="CO513" s="185"/>
      <c r="CP513" s="185"/>
      <c r="CQ513" s="185"/>
      <c r="CR513" s="185"/>
      <c r="CS513" s="185"/>
      <c r="CT513" s="185"/>
      <c r="CU513" s="185"/>
      <c r="CV513" s="185"/>
      <c r="CW513" s="185"/>
      <c r="CX513" s="185"/>
      <c r="CY513" s="185"/>
      <c r="CZ513" s="185"/>
      <c r="DA513" s="185"/>
      <c r="DB513" s="185"/>
      <c r="DC513" s="185"/>
      <c r="DD513" s="185"/>
      <c r="DE513" s="185"/>
    </row>
    <row r="514" spans="1:109" s="186" customFormat="1" ht="25.5">
      <c r="A514" s="178">
        <v>83</v>
      </c>
      <c r="B514" s="178"/>
      <c r="C514" s="220" t="s">
        <v>1349</v>
      </c>
      <c r="D514" s="221" t="s">
        <v>1636</v>
      </c>
      <c r="E514" s="222" t="s">
        <v>1350</v>
      </c>
      <c r="F514" s="222" t="s">
        <v>1351</v>
      </c>
      <c r="G514" s="222" t="s">
        <v>2328</v>
      </c>
      <c r="H514" s="223">
        <v>5200</v>
      </c>
      <c r="I514" s="183" t="s">
        <v>127</v>
      </c>
      <c r="J514" s="183"/>
      <c r="K514" s="183"/>
      <c r="L514" s="184" t="s">
        <v>1352</v>
      </c>
      <c r="M514" s="222" t="s">
        <v>341</v>
      </c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5"/>
      <c r="BE514" s="185"/>
      <c r="BF514" s="185"/>
      <c r="BG514" s="185"/>
      <c r="BH514" s="185"/>
      <c r="BI514" s="185"/>
      <c r="BJ514" s="185"/>
      <c r="BK514" s="185"/>
      <c r="BL514" s="185"/>
      <c r="BM514" s="185"/>
      <c r="BN514" s="185"/>
      <c r="BO514" s="185"/>
      <c r="BP514" s="185"/>
      <c r="BQ514" s="185"/>
      <c r="BR514" s="185"/>
      <c r="BS514" s="185"/>
      <c r="BT514" s="185"/>
      <c r="BU514" s="185"/>
      <c r="BV514" s="185"/>
      <c r="BW514" s="185"/>
      <c r="BX514" s="185"/>
      <c r="BY514" s="185"/>
      <c r="BZ514" s="185"/>
      <c r="CA514" s="185"/>
      <c r="CB514" s="185"/>
      <c r="CC514" s="185"/>
      <c r="CD514" s="185"/>
      <c r="CE514" s="185"/>
      <c r="CF514" s="185"/>
      <c r="CG514" s="185"/>
      <c r="CH514" s="185"/>
      <c r="CI514" s="185"/>
      <c r="CJ514" s="185"/>
      <c r="CK514" s="185"/>
      <c r="CL514" s="185"/>
      <c r="CM514" s="185"/>
      <c r="CN514" s="185"/>
      <c r="CO514" s="185"/>
      <c r="CP514" s="185"/>
      <c r="CQ514" s="185"/>
      <c r="CR514" s="185"/>
      <c r="CS514" s="185"/>
      <c r="CT514" s="185"/>
      <c r="CU514" s="185"/>
      <c r="CV514" s="185"/>
      <c r="CW514" s="185"/>
      <c r="CX514" s="185"/>
      <c r="CY514" s="185"/>
      <c r="CZ514" s="185"/>
      <c r="DA514" s="185"/>
      <c r="DB514" s="185"/>
      <c r="DC514" s="185"/>
      <c r="DD514" s="185"/>
      <c r="DE514" s="185"/>
    </row>
    <row r="515" spans="1:109" s="186" customFormat="1" ht="25.5">
      <c r="A515" s="178">
        <v>84</v>
      </c>
      <c r="B515" s="178"/>
      <c r="C515" s="220" t="s">
        <v>1349</v>
      </c>
      <c r="D515" s="221" t="s">
        <v>1349</v>
      </c>
      <c r="E515" s="222" t="s">
        <v>1353</v>
      </c>
      <c r="F515" s="222" t="s">
        <v>1354</v>
      </c>
      <c r="G515" s="222" t="s">
        <v>2329</v>
      </c>
      <c r="H515" s="223">
        <v>15693</v>
      </c>
      <c r="I515" s="183" t="s">
        <v>127</v>
      </c>
      <c r="J515" s="183"/>
      <c r="K515" s="183"/>
      <c r="L515" s="184" t="s">
        <v>1352</v>
      </c>
      <c r="M515" s="222" t="s">
        <v>341</v>
      </c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5"/>
      <c r="BJ515" s="185"/>
      <c r="BK515" s="185"/>
      <c r="BL515" s="185"/>
      <c r="BM515" s="185"/>
      <c r="BN515" s="185"/>
      <c r="BO515" s="185"/>
      <c r="BP515" s="185"/>
      <c r="BQ515" s="185"/>
      <c r="BR515" s="185"/>
      <c r="BS515" s="185"/>
      <c r="BT515" s="185"/>
      <c r="BU515" s="185"/>
      <c r="BV515" s="185"/>
      <c r="BW515" s="185"/>
      <c r="BX515" s="185"/>
      <c r="BY515" s="185"/>
      <c r="BZ515" s="185"/>
      <c r="CA515" s="185"/>
      <c r="CB515" s="185"/>
      <c r="CC515" s="185"/>
      <c r="CD515" s="185"/>
      <c r="CE515" s="185"/>
      <c r="CF515" s="185"/>
      <c r="CG515" s="185"/>
      <c r="CH515" s="185"/>
      <c r="CI515" s="185"/>
      <c r="CJ515" s="185"/>
      <c r="CK515" s="185"/>
      <c r="CL515" s="185"/>
      <c r="CM515" s="185"/>
      <c r="CN515" s="185"/>
      <c r="CO515" s="185"/>
      <c r="CP515" s="185"/>
      <c r="CQ515" s="185"/>
      <c r="CR515" s="185"/>
      <c r="CS515" s="185"/>
      <c r="CT515" s="185"/>
      <c r="CU515" s="185"/>
      <c r="CV515" s="185"/>
      <c r="CW515" s="185"/>
      <c r="CX515" s="185"/>
      <c r="CY515" s="185"/>
      <c r="CZ515" s="185"/>
      <c r="DA515" s="185"/>
      <c r="DB515" s="185"/>
      <c r="DC515" s="185"/>
      <c r="DD515" s="185"/>
      <c r="DE515" s="185"/>
    </row>
    <row r="516" spans="1:109" s="186" customFormat="1" ht="25.5">
      <c r="A516" s="178">
        <v>85</v>
      </c>
      <c r="B516" s="178"/>
      <c r="C516" s="220" t="s">
        <v>1355</v>
      </c>
      <c r="D516" s="221" t="s">
        <v>1637</v>
      </c>
      <c r="E516" s="222" t="s">
        <v>1356</v>
      </c>
      <c r="F516" s="222" t="s">
        <v>1357</v>
      </c>
      <c r="G516" s="222" t="s">
        <v>2330</v>
      </c>
      <c r="H516" s="223">
        <v>4950</v>
      </c>
      <c r="I516" s="183" t="s">
        <v>127</v>
      </c>
      <c r="J516" s="183"/>
      <c r="K516" s="183"/>
      <c r="L516" s="184" t="s">
        <v>1358</v>
      </c>
      <c r="M516" s="222" t="s">
        <v>341</v>
      </c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185"/>
      <c r="BN516" s="185"/>
      <c r="BO516" s="185"/>
      <c r="BP516" s="185"/>
      <c r="BQ516" s="185"/>
      <c r="BR516" s="185"/>
      <c r="BS516" s="185"/>
      <c r="BT516" s="185"/>
      <c r="BU516" s="185"/>
      <c r="BV516" s="185"/>
      <c r="BW516" s="185"/>
      <c r="BX516" s="185"/>
      <c r="BY516" s="185"/>
      <c r="BZ516" s="185"/>
      <c r="CA516" s="185"/>
      <c r="CB516" s="185"/>
      <c r="CC516" s="185"/>
      <c r="CD516" s="185"/>
      <c r="CE516" s="185"/>
      <c r="CF516" s="185"/>
      <c r="CG516" s="185"/>
      <c r="CH516" s="185"/>
      <c r="CI516" s="185"/>
      <c r="CJ516" s="185"/>
      <c r="CK516" s="185"/>
      <c r="CL516" s="185"/>
      <c r="CM516" s="185"/>
      <c r="CN516" s="185"/>
      <c r="CO516" s="185"/>
      <c r="CP516" s="185"/>
      <c r="CQ516" s="185"/>
      <c r="CR516" s="185"/>
      <c r="CS516" s="185"/>
      <c r="CT516" s="185"/>
      <c r="CU516" s="185"/>
      <c r="CV516" s="185"/>
      <c r="CW516" s="185"/>
      <c r="CX516" s="185"/>
      <c r="CY516" s="185"/>
      <c r="CZ516" s="185"/>
      <c r="DA516" s="185"/>
      <c r="DB516" s="185"/>
      <c r="DC516" s="185"/>
      <c r="DD516" s="185"/>
      <c r="DE516" s="185"/>
    </row>
    <row r="517" spans="1:109" s="186" customFormat="1" ht="25.5">
      <c r="A517" s="178">
        <v>86</v>
      </c>
      <c r="B517" s="178"/>
      <c r="C517" s="220" t="s">
        <v>1359</v>
      </c>
      <c r="D517" s="221" t="s">
        <v>1638</v>
      </c>
      <c r="E517" s="222" t="s">
        <v>1360</v>
      </c>
      <c r="F517" s="222" t="s">
        <v>1361</v>
      </c>
      <c r="G517" s="222" t="s">
        <v>2331</v>
      </c>
      <c r="H517" s="223">
        <v>4950</v>
      </c>
      <c r="I517" s="183" t="s">
        <v>127</v>
      </c>
      <c r="J517" s="183"/>
      <c r="K517" s="183"/>
      <c r="L517" s="184">
        <v>43049</v>
      </c>
      <c r="M517" s="222" t="s">
        <v>341</v>
      </c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185"/>
      <c r="BN517" s="185"/>
      <c r="BO517" s="185"/>
      <c r="BP517" s="185"/>
      <c r="BQ517" s="185"/>
      <c r="BR517" s="185"/>
      <c r="BS517" s="185"/>
      <c r="BT517" s="185"/>
      <c r="BU517" s="185"/>
      <c r="BV517" s="185"/>
      <c r="BW517" s="185"/>
      <c r="BX517" s="185"/>
      <c r="BY517" s="185"/>
      <c r="BZ517" s="185"/>
      <c r="CA517" s="185"/>
      <c r="CB517" s="185"/>
      <c r="CC517" s="185"/>
      <c r="CD517" s="185"/>
      <c r="CE517" s="185"/>
      <c r="CF517" s="185"/>
      <c r="CG517" s="185"/>
      <c r="CH517" s="185"/>
      <c r="CI517" s="185"/>
      <c r="CJ517" s="185"/>
      <c r="CK517" s="185"/>
      <c r="CL517" s="185"/>
      <c r="CM517" s="185"/>
      <c r="CN517" s="185"/>
      <c r="CO517" s="185"/>
      <c r="CP517" s="185"/>
      <c r="CQ517" s="185"/>
      <c r="CR517" s="185"/>
      <c r="CS517" s="185"/>
      <c r="CT517" s="185"/>
      <c r="CU517" s="185"/>
      <c r="CV517" s="185"/>
      <c r="CW517" s="185"/>
      <c r="CX517" s="185"/>
      <c r="CY517" s="185"/>
      <c r="CZ517" s="185"/>
      <c r="DA517" s="185"/>
      <c r="DB517" s="185"/>
      <c r="DC517" s="185"/>
      <c r="DD517" s="185"/>
      <c r="DE517" s="185"/>
    </row>
    <row r="518" spans="1:109" s="186" customFormat="1" ht="25.5">
      <c r="A518" s="178">
        <v>87</v>
      </c>
      <c r="B518" s="178"/>
      <c r="C518" s="220" t="s">
        <v>1362</v>
      </c>
      <c r="D518" s="221" t="s">
        <v>1636</v>
      </c>
      <c r="E518" s="222" t="s">
        <v>1363</v>
      </c>
      <c r="F518" s="222" t="s">
        <v>1364</v>
      </c>
      <c r="G518" s="222" t="s">
        <v>2332</v>
      </c>
      <c r="H518" s="223">
        <v>5400</v>
      </c>
      <c r="I518" s="183" t="s">
        <v>127</v>
      </c>
      <c r="J518" s="183"/>
      <c r="K518" s="183"/>
      <c r="L518" s="184">
        <v>42856</v>
      </c>
      <c r="M518" s="222" t="s">
        <v>341</v>
      </c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185"/>
      <c r="BN518" s="185"/>
      <c r="BO518" s="185"/>
      <c r="BP518" s="185"/>
      <c r="BQ518" s="185"/>
      <c r="BR518" s="185"/>
      <c r="BS518" s="185"/>
      <c r="BT518" s="185"/>
      <c r="BU518" s="185"/>
      <c r="BV518" s="185"/>
      <c r="BW518" s="185"/>
      <c r="BX518" s="185"/>
      <c r="BY518" s="185"/>
      <c r="BZ518" s="185"/>
      <c r="CA518" s="185"/>
      <c r="CB518" s="185"/>
      <c r="CC518" s="185"/>
      <c r="CD518" s="185"/>
      <c r="CE518" s="185"/>
      <c r="CF518" s="185"/>
      <c r="CG518" s="185"/>
      <c r="CH518" s="185"/>
      <c r="CI518" s="185"/>
      <c r="CJ518" s="185"/>
      <c r="CK518" s="185"/>
      <c r="CL518" s="185"/>
      <c r="CM518" s="185"/>
      <c r="CN518" s="185"/>
      <c r="CO518" s="185"/>
      <c r="CP518" s="185"/>
      <c r="CQ518" s="185"/>
      <c r="CR518" s="185"/>
      <c r="CS518" s="185"/>
      <c r="CT518" s="185"/>
      <c r="CU518" s="185"/>
      <c r="CV518" s="185"/>
      <c r="CW518" s="185"/>
      <c r="CX518" s="185"/>
      <c r="CY518" s="185"/>
      <c r="CZ518" s="185"/>
      <c r="DA518" s="185"/>
      <c r="DB518" s="185"/>
      <c r="DC518" s="185"/>
      <c r="DD518" s="185"/>
      <c r="DE518" s="185"/>
    </row>
    <row r="519" spans="1:109" s="186" customFormat="1" ht="25.5">
      <c r="A519" s="178">
        <v>88</v>
      </c>
      <c r="B519" s="178"/>
      <c r="C519" s="220" t="s">
        <v>1365</v>
      </c>
      <c r="D519" s="221" t="s">
        <v>1365</v>
      </c>
      <c r="E519" s="222" t="s">
        <v>1366</v>
      </c>
      <c r="F519" s="222" t="s">
        <v>1367</v>
      </c>
      <c r="G519" s="222" t="s">
        <v>2333</v>
      </c>
      <c r="H519" s="223">
        <v>64000</v>
      </c>
      <c r="I519" s="183" t="s">
        <v>127</v>
      </c>
      <c r="J519" s="183"/>
      <c r="K519" s="183"/>
      <c r="L519" s="184">
        <v>43868</v>
      </c>
      <c r="M519" s="222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5"/>
      <c r="BJ519" s="185"/>
      <c r="BK519" s="185"/>
      <c r="BL519" s="185"/>
      <c r="BM519" s="185"/>
      <c r="BN519" s="185"/>
      <c r="BO519" s="185"/>
      <c r="BP519" s="185"/>
      <c r="BQ519" s="185"/>
      <c r="BR519" s="185"/>
      <c r="BS519" s="185"/>
      <c r="BT519" s="185"/>
      <c r="BU519" s="185"/>
      <c r="BV519" s="185"/>
      <c r="BW519" s="185"/>
      <c r="BX519" s="185"/>
      <c r="BY519" s="185"/>
      <c r="BZ519" s="185"/>
      <c r="CA519" s="185"/>
      <c r="CB519" s="185"/>
      <c r="CC519" s="185"/>
      <c r="CD519" s="185"/>
      <c r="CE519" s="185"/>
      <c r="CF519" s="185"/>
      <c r="CG519" s="185"/>
      <c r="CH519" s="185"/>
      <c r="CI519" s="185"/>
      <c r="CJ519" s="185"/>
      <c r="CK519" s="185"/>
      <c r="CL519" s="185"/>
      <c r="CM519" s="185"/>
      <c r="CN519" s="185"/>
      <c r="CO519" s="185"/>
      <c r="CP519" s="185"/>
      <c r="CQ519" s="185"/>
      <c r="CR519" s="185"/>
      <c r="CS519" s="185"/>
      <c r="CT519" s="185"/>
      <c r="CU519" s="185"/>
      <c r="CV519" s="185"/>
      <c r="CW519" s="185"/>
      <c r="CX519" s="185"/>
      <c r="CY519" s="185"/>
      <c r="CZ519" s="185"/>
      <c r="DA519" s="185"/>
      <c r="DB519" s="185"/>
      <c r="DC519" s="185"/>
      <c r="DD519" s="185"/>
      <c r="DE519" s="185"/>
    </row>
    <row r="520" spans="1:109" s="186" customFormat="1" ht="25.5">
      <c r="A520" s="178">
        <v>89</v>
      </c>
      <c r="B520" s="178"/>
      <c r="C520" s="220" t="s">
        <v>1368</v>
      </c>
      <c r="D520" s="221" t="s">
        <v>1368</v>
      </c>
      <c r="E520" s="222" t="s">
        <v>1369</v>
      </c>
      <c r="F520" s="222" t="s">
        <v>1370</v>
      </c>
      <c r="G520" s="222" t="s">
        <v>2334</v>
      </c>
      <c r="H520" s="223">
        <v>119000</v>
      </c>
      <c r="I520" s="183" t="s">
        <v>127</v>
      </c>
      <c r="J520" s="183"/>
      <c r="K520" s="183"/>
      <c r="L520" s="184">
        <v>43625</v>
      </c>
      <c r="M520" s="222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5"/>
      <c r="BJ520" s="185"/>
      <c r="BK520" s="185"/>
      <c r="BL520" s="185"/>
      <c r="BM520" s="185"/>
      <c r="BN520" s="185"/>
      <c r="BO520" s="185"/>
      <c r="BP520" s="185"/>
      <c r="BQ520" s="185"/>
      <c r="BR520" s="185"/>
      <c r="BS520" s="185"/>
      <c r="BT520" s="185"/>
      <c r="BU520" s="185"/>
      <c r="BV520" s="185"/>
      <c r="BW520" s="185"/>
      <c r="BX520" s="185"/>
      <c r="BY520" s="185"/>
      <c r="BZ520" s="185"/>
      <c r="CA520" s="185"/>
      <c r="CB520" s="185"/>
      <c r="CC520" s="185"/>
      <c r="CD520" s="185"/>
      <c r="CE520" s="185"/>
      <c r="CF520" s="185"/>
      <c r="CG520" s="185"/>
      <c r="CH520" s="185"/>
      <c r="CI520" s="185"/>
      <c r="CJ520" s="185"/>
      <c r="CK520" s="185"/>
      <c r="CL520" s="185"/>
      <c r="CM520" s="185"/>
      <c r="CN520" s="185"/>
      <c r="CO520" s="185"/>
      <c r="CP520" s="185"/>
      <c r="CQ520" s="185"/>
      <c r="CR520" s="185"/>
      <c r="CS520" s="185"/>
      <c r="CT520" s="185"/>
      <c r="CU520" s="185"/>
      <c r="CV520" s="185"/>
      <c r="CW520" s="185"/>
      <c r="CX520" s="185"/>
      <c r="CY520" s="185"/>
      <c r="CZ520" s="185"/>
      <c r="DA520" s="185"/>
      <c r="DB520" s="185"/>
      <c r="DC520" s="185"/>
      <c r="DD520" s="185"/>
      <c r="DE520" s="185"/>
    </row>
    <row r="521" spans="1:109" s="186" customFormat="1" ht="25.5">
      <c r="A521" s="178">
        <v>90</v>
      </c>
      <c r="B521" s="178"/>
      <c r="C521" s="220" t="s">
        <v>1371</v>
      </c>
      <c r="D521" s="221" t="s">
        <v>1639</v>
      </c>
      <c r="E521" s="222" t="s">
        <v>1372</v>
      </c>
      <c r="F521" s="222" t="s">
        <v>1373</v>
      </c>
      <c r="G521" s="222" t="s">
        <v>2335</v>
      </c>
      <c r="H521" s="223">
        <v>80877</v>
      </c>
      <c r="I521" s="183" t="s">
        <v>127</v>
      </c>
      <c r="J521" s="183"/>
      <c r="K521" s="183"/>
      <c r="L521" s="184" t="s">
        <v>1374</v>
      </c>
      <c r="M521" s="222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5"/>
      <c r="BJ521" s="185"/>
      <c r="BK521" s="185"/>
      <c r="BL521" s="185"/>
      <c r="BM521" s="185"/>
      <c r="BN521" s="185"/>
      <c r="BO521" s="185"/>
      <c r="BP521" s="185"/>
      <c r="BQ521" s="185"/>
      <c r="BR521" s="185"/>
      <c r="BS521" s="185"/>
      <c r="BT521" s="185"/>
      <c r="BU521" s="185"/>
      <c r="BV521" s="185"/>
      <c r="BW521" s="185"/>
      <c r="BX521" s="185"/>
      <c r="BY521" s="185"/>
      <c r="BZ521" s="185"/>
      <c r="CA521" s="185"/>
      <c r="CB521" s="185"/>
      <c r="CC521" s="185"/>
      <c r="CD521" s="185"/>
      <c r="CE521" s="185"/>
      <c r="CF521" s="185"/>
      <c r="CG521" s="185"/>
      <c r="CH521" s="185"/>
      <c r="CI521" s="185"/>
      <c r="CJ521" s="185"/>
      <c r="CK521" s="185"/>
      <c r="CL521" s="185"/>
      <c r="CM521" s="185"/>
      <c r="CN521" s="185"/>
      <c r="CO521" s="185"/>
      <c r="CP521" s="185"/>
      <c r="CQ521" s="185"/>
      <c r="CR521" s="185"/>
      <c r="CS521" s="185"/>
      <c r="CT521" s="185"/>
      <c r="CU521" s="185"/>
      <c r="CV521" s="185"/>
      <c r="CW521" s="185"/>
      <c r="CX521" s="185"/>
      <c r="CY521" s="185"/>
      <c r="CZ521" s="185"/>
      <c r="DA521" s="185"/>
      <c r="DB521" s="185"/>
      <c r="DC521" s="185"/>
      <c r="DD521" s="185"/>
      <c r="DE521" s="185"/>
    </row>
    <row r="522" spans="1:109" s="186" customFormat="1" ht="38.25">
      <c r="A522" s="178">
        <v>91</v>
      </c>
      <c r="B522" s="178"/>
      <c r="C522" s="220" t="s">
        <v>1375</v>
      </c>
      <c r="D522" s="221" t="s">
        <v>1640</v>
      </c>
      <c r="E522" s="222" t="s">
        <v>1376</v>
      </c>
      <c r="F522" s="222" t="s">
        <v>1377</v>
      </c>
      <c r="G522" s="222" t="s">
        <v>2336</v>
      </c>
      <c r="H522" s="223">
        <v>2200</v>
      </c>
      <c r="I522" s="183" t="s">
        <v>127</v>
      </c>
      <c r="J522" s="183"/>
      <c r="K522" s="183"/>
      <c r="L522" s="184" t="s">
        <v>1378</v>
      </c>
      <c r="M522" s="222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5"/>
      <c r="AT522" s="185"/>
      <c r="AU522" s="185"/>
      <c r="AV522" s="185"/>
      <c r="AW522" s="185"/>
      <c r="AX522" s="185"/>
      <c r="AY522" s="185"/>
      <c r="AZ522" s="185"/>
      <c r="BA522" s="185"/>
      <c r="BB522" s="185"/>
      <c r="BC522" s="185"/>
      <c r="BD522" s="185"/>
      <c r="BE522" s="185"/>
      <c r="BF522" s="185"/>
      <c r="BG522" s="185"/>
      <c r="BH522" s="185"/>
      <c r="BI522" s="185"/>
      <c r="BJ522" s="185"/>
      <c r="BK522" s="185"/>
      <c r="BL522" s="185"/>
      <c r="BM522" s="185"/>
      <c r="BN522" s="185"/>
      <c r="BO522" s="185"/>
      <c r="BP522" s="185"/>
      <c r="BQ522" s="185"/>
      <c r="BR522" s="185"/>
      <c r="BS522" s="185"/>
      <c r="BT522" s="185"/>
      <c r="BU522" s="185"/>
      <c r="BV522" s="185"/>
      <c r="BW522" s="185"/>
      <c r="BX522" s="185"/>
      <c r="BY522" s="185"/>
      <c r="BZ522" s="185"/>
      <c r="CA522" s="185"/>
      <c r="CB522" s="185"/>
      <c r="CC522" s="185"/>
      <c r="CD522" s="185"/>
      <c r="CE522" s="185"/>
      <c r="CF522" s="185"/>
      <c r="CG522" s="185"/>
      <c r="CH522" s="185"/>
      <c r="CI522" s="185"/>
      <c r="CJ522" s="185"/>
      <c r="CK522" s="185"/>
      <c r="CL522" s="185"/>
      <c r="CM522" s="185"/>
      <c r="CN522" s="185"/>
      <c r="CO522" s="185"/>
      <c r="CP522" s="185"/>
      <c r="CQ522" s="185"/>
      <c r="CR522" s="185"/>
      <c r="CS522" s="185"/>
      <c r="CT522" s="185"/>
      <c r="CU522" s="185"/>
      <c r="CV522" s="185"/>
      <c r="CW522" s="185"/>
      <c r="CX522" s="185"/>
      <c r="CY522" s="185"/>
      <c r="CZ522" s="185"/>
      <c r="DA522" s="185"/>
      <c r="DB522" s="185"/>
      <c r="DC522" s="185"/>
      <c r="DD522" s="185"/>
      <c r="DE522" s="185"/>
    </row>
    <row r="523" spans="1:109" s="186" customFormat="1" ht="51">
      <c r="A523" s="178">
        <v>92</v>
      </c>
      <c r="B523" s="178"/>
      <c r="C523" s="220" t="s">
        <v>1379</v>
      </c>
      <c r="D523" s="221" t="s">
        <v>1641</v>
      </c>
      <c r="E523" s="222" t="s">
        <v>1380</v>
      </c>
      <c r="F523" s="222" t="s">
        <v>1381</v>
      </c>
      <c r="G523" s="222" t="s">
        <v>2337</v>
      </c>
      <c r="H523" s="223">
        <v>5000</v>
      </c>
      <c r="I523" s="183" t="s">
        <v>127</v>
      </c>
      <c r="J523" s="183"/>
      <c r="K523" s="183"/>
      <c r="L523" s="184">
        <v>43468</v>
      </c>
      <c r="M523" s="222" t="s">
        <v>341</v>
      </c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85"/>
      <c r="AT523" s="185"/>
      <c r="AU523" s="185"/>
      <c r="AV523" s="185"/>
      <c r="AW523" s="185"/>
      <c r="AX523" s="185"/>
      <c r="AY523" s="185"/>
      <c r="AZ523" s="185"/>
      <c r="BA523" s="185"/>
      <c r="BB523" s="185"/>
      <c r="BC523" s="185"/>
      <c r="BD523" s="185"/>
      <c r="BE523" s="185"/>
      <c r="BF523" s="185"/>
      <c r="BG523" s="185"/>
      <c r="BH523" s="185"/>
      <c r="BI523" s="185"/>
      <c r="BJ523" s="185"/>
      <c r="BK523" s="185"/>
      <c r="BL523" s="185"/>
      <c r="BM523" s="185"/>
      <c r="BN523" s="185"/>
      <c r="BO523" s="185"/>
      <c r="BP523" s="185"/>
      <c r="BQ523" s="185"/>
      <c r="BR523" s="185"/>
      <c r="BS523" s="185"/>
      <c r="BT523" s="185"/>
      <c r="BU523" s="185"/>
      <c r="BV523" s="185"/>
      <c r="BW523" s="185"/>
      <c r="BX523" s="185"/>
      <c r="BY523" s="185"/>
      <c r="BZ523" s="185"/>
      <c r="CA523" s="185"/>
      <c r="CB523" s="185"/>
      <c r="CC523" s="185"/>
      <c r="CD523" s="185"/>
      <c r="CE523" s="185"/>
      <c r="CF523" s="185"/>
      <c r="CG523" s="185"/>
      <c r="CH523" s="185"/>
      <c r="CI523" s="185"/>
      <c r="CJ523" s="185"/>
      <c r="CK523" s="185"/>
      <c r="CL523" s="185"/>
      <c r="CM523" s="185"/>
      <c r="CN523" s="185"/>
      <c r="CO523" s="185"/>
      <c r="CP523" s="185"/>
      <c r="CQ523" s="185"/>
      <c r="CR523" s="185"/>
      <c r="CS523" s="185"/>
      <c r="CT523" s="185"/>
      <c r="CU523" s="185"/>
      <c r="CV523" s="185"/>
      <c r="CW523" s="185"/>
      <c r="CX523" s="185"/>
      <c r="CY523" s="185"/>
      <c r="CZ523" s="185"/>
      <c r="DA523" s="185"/>
      <c r="DB523" s="185"/>
      <c r="DC523" s="185"/>
      <c r="DD523" s="185"/>
      <c r="DE523" s="185"/>
    </row>
    <row r="524" spans="1:109" s="186" customFormat="1" ht="51">
      <c r="A524" s="178">
        <v>93</v>
      </c>
      <c r="B524" s="178"/>
      <c r="C524" s="220" t="s">
        <v>1379</v>
      </c>
      <c r="D524" s="283" t="s">
        <v>1379</v>
      </c>
      <c r="E524" s="222" t="s">
        <v>1382</v>
      </c>
      <c r="F524" s="222" t="s">
        <v>1383</v>
      </c>
      <c r="G524" s="222" t="s">
        <v>2338</v>
      </c>
      <c r="H524" s="223">
        <v>39000</v>
      </c>
      <c r="I524" s="183" t="s">
        <v>127</v>
      </c>
      <c r="J524" s="183"/>
      <c r="K524" s="183"/>
      <c r="L524" s="184">
        <v>43468</v>
      </c>
      <c r="M524" s="222" t="s">
        <v>341</v>
      </c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85"/>
      <c r="AT524" s="185"/>
      <c r="AU524" s="185"/>
      <c r="AV524" s="185"/>
      <c r="AW524" s="185"/>
      <c r="AX524" s="185"/>
      <c r="AY524" s="185"/>
      <c r="AZ524" s="185"/>
      <c r="BA524" s="185"/>
      <c r="BB524" s="185"/>
      <c r="BC524" s="185"/>
      <c r="BD524" s="185"/>
      <c r="BE524" s="185"/>
      <c r="BF524" s="185"/>
      <c r="BG524" s="185"/>
      <c r="BH524" s="185"/>
      <c r="BI524" s="185"/>
      <c r="BJ524" s="185"/>
      <c r="BK524" s="185"/>
      <c r="BL524" s="185"/>
      <c r="BM524" s="185"/>
      <c r="BN524" s="185"/>
      <c r="BO524" s="185"/>
      <c r="BP524" s="185"/>
      <c r="BQ524" s="185"/>
      <c r="BR524" s="185"/>
      <c r="BS524" s="185"/>
      <c r="BT524" s="185"/>
      <c r="BU524" s="185"/>
      <c r="BV524" s="185"/>
      <c r="BW524" s="185"/>
      <c r="BX524" s="185"/>
      <c r="BY524" s="185"/>
      <c r="BZ524" s="185"/>
      <c r="CA524" s="185"/>
      <c r="CB524" s="185"/>
      <c r="CC524" s="185"/>
      <c r="CD524" s="185"/>
      <c r="CE524" s="185"/>
      <c r="CF524" s="185"/>
      <c r="CG524" s="185"/>
      <c r="CH524" s="185"/>
      <c r="CI524" s="185"/>
      <c r="CJ524" s="185"/>
      <c r="CK524" s="185"/>
      <c r="CL524" s="185"/>
      <c r="CM524" s="185"/>
      <c r="CN524" s="185"/>
      <c r="CO524" s="185"/>
      <c r="CP524" s="185"/>
      <c r="CQ524" s="185"/>
      <c r="CR524" s="185"/>
      <c r="CS524" s="185"/>
      <c r="CT524" s="185"/>
      <c r="CU524" s="185"/>
      <c r="CV524" s="185"/>
      <c r="CW524" s="185"/>
      <c r="CX524" s="185"/>
      <c r="CY524" s="185"/>
      <c r="CZ524" s="185"/>
      <c r="DA524" s="185"/>
      <c r="DB524" s="185"/>
      <c r="DC524" s="185"/>
      <c r="DD524" s="185"/>
      <c r="DE524" s="185"/>
    </row>
    <row r="525" spans="1:109" s="186" customFormat="1" ht="38.25">
      <c r="A525" s="178">
        <v>94</v>
      </c>
      <c r="B525" s="178"/>
      <c r="C525" s="220" t="s">
        <v>2571</v>
      </c>
      <c r="D525" s="221" t="s">
        <v>2571</v>
      </c>
      <c r="E525" s="222" t="s">
        <v>1384</v>
      </c>
      <c r="F525" s="222" t="s">
        <v>1385</v>
      </c>
      <c r="G525" s="222" t="s">
        <v>2339</v>
      </c>
      <c r="H525" s="223">
        <v>20000</v>
      </c>
      <c r="I525" s="183" t="s">
        <v>127</v>
      </c>
      <c r="J525" s="183"/>
      <c r="K525" s="183"/>
      <c r="L525" s="184">
        <v>43802</v>
      </c>
      <c r="M525" s="222" t="s">
        <v>341</v>
      </c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85"/>
      <c r="AT525" s="185"/>
      <c r="AU525" s="185"/>
      <c r="AV525" s="185"/>
      <c r="AW525" s="185"/>
      <c r="AX525" s="185"/>
      <c r="AY525" s="185"/>
      <c r="AZ525" s="185"/>
      <c r="BA525" s="185"/>
      <c r="BB525" s="185"/>
      <c r="BC525" s="185"/>
      <c r="BD525" s="185"/>
      <c r="BE525" s="185"/>
      <c r="BF525" s="185"/>
      <c r="BG525" s="185"/>
      <c r="BH525" s="185"/>
      <c r="BI525" s="185"/>
      <c r="BJ525" s="185"/>
      <c r="BK525" s="185"/>
      <c r="BL525" s="185"/>
      <c r="BM525" s="185"/>
      <c r="BN525" s="185"/>
      <c r="BO525" s="185"/>
      <c r="BP525" s="185"/>
      <c r="BQ525" s="185"/>
      <c r="BR525" s="185"/>
      <c r="BS525" s="185"/>
      <c r="BT525" s="185"/>
      <c r="BU525" s="185"/>
      <c r="BV525" s="185"/>
      <c r="BW525" s="185"/>
      <c r="BX525" s="185"/>
      <c r="BY525" s="185"/>
      <c r="BZ525" s="185"/>
      <c r="CA525" s="185"/>
      <c r="CB525" s="185"/>
      <c r="CC525" s="185"/>
      <c r="CD525" s="185"/>
      <c r="CE525" s="185"/>
      <c r="CF525" s="185"/>
      <c r="CG525" s="185"/>
      <c r="CH525" s="185"/>
      <c r="CI525" s="185"/>
      <c r="CJ525" s="185"/>
      <c r="CK525" s="185"/>
      <c r="CL525" s="185"/>
      <c r="CM525" s="185"/>
      <c r="CN525" s="185"/>
      <c r="CO525" s="185"/>
      <c r="CP525" s="185"/>
      <c r="CQ525" s="185"/>
      <c r="CR525" s="185"/>
      <c r="CS525" s="185"/>
      <c r="CT525" s="185"/>
      <c r="CU525" s="185"/>
      <c r="CV525" s="185"/>
      <c r="CW525" s="185"/>
      <c r="CX525" s="185"/>
      <c r="CY525" s="185"/>
      <c r="CZ525" s="185"/>
      <c r="DA525" s="185"/>
      <c r="DB525" s="185"/>
      <c r="DC525" s="185"/>
      <c r="DD525" s="185"/>
      <c r="DE525" s="185"/>
    </row>
    <row r="526" spans="1:109" s="186" customFormat="1" ht="51">
      <c r="A526" s="178">
        <v>95</v>
      </c>
      <c r="B526" s="178"/>
      <c r="C526" s="220" t="s">
        <v>1387</v>
      </c>
      <c r="D526" s="220" t="s">
        <v>1387</v>
      </c>
      <c r="E526" s="222" t="s">
        <v>1388</v>
      </c>
      <c r="F526" s="222" t="s">
        <v>1389</v>
      </c>
      <c r="G526" s="222" t="s">
        <v>2340</v>
      </c>
      <c r="H526" s="223">
        <v>1188944</v>
      </c>
      <c r="I526" s="183" t="s">
        <v>127</v>
      </c>
      <c r="J526" s="183"/>
      <c r="K526" s="183"/>
      <c r="L526" s="184" t="s">
        <v>1390</v>
      </c>
      <c r="M526" s="222" t="s">
        <v>341</v>
      </c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185"/>
      <c r="AP526" s="185"/>
      <c r="AQ526" s="185"/>
      <c r="AR526" s="185"/>
      <c r="AS526" s="185"/>
      <c r="AT526" s="185"/>
      <c r="AU526" s="185"/>
      <c r="AV526" s="185"/>
      <c r="AW526" s="185"/>
      <c r="AX526" s="185"/>
      <c r="AY526" s="185"/>
      <c r="AZ526" s="185"/>
      <c r="BA526" s="185"/>
      <c r="BB526" s="185"/>
      <c r="BC526" s="185"/>
      <c r="BD526" s="185"/>
      <c r="BE526" s="185"/>
      <c r="BF526" s="185"/>
      <c r="BG526" s="185"/>
      <c r="BH526" s="185"/>
      <c r="BI526" s="185"/>
      <c r="BJ526" s="185"/>
      <c r="BK526" s="185"/>
      <c r="BL526" s="185"/>
      <c r="BM526" s="185"/>
      <c r="BN526" s="185"/>
      <c r="BO526" s="185"/>
      <c r="BP526" s="185"/>
      <c r="BQ526" s="185"/>
      <c r="BR526" s="185"/>
      <c r="BS526" s="185"/>
      <c r="BT526" s="185"/>
      <c r="BU526" s="185"/>
      <c r="BV526" s="185"/>
      <c r="BW526" s="185"/>
      <c r="BX526" s="185"/>
      <c r="BY526" s="185"/>
      <c r="BZ526" s="185"/>
      <c r="CA526" s="185"/>
      <c r="CB526" s="185"/>
      <c r="CC526" s="185"/>
      <c r="CD526" s="185"/>
      <c r="CE526" s="185"/>
      <c r="CF526" s="185"/>
      <c r="CG526" s="185"/>
      <c r="CH526" s="185"/>
      <c r="CI526" s="185"/>
      <c r="CJ526" s="185"/>
      <c r="CK526" s="185"/>
      <c r="CL526" s="185"/>
      <c r="CM526" s="185"/>
      <c r="CN526" s="185"/>
      <c r="CO526" s="185"/>
      <c r="CP526" s="185"/>
      <c r="CQ526" s="185"/>
      <c r="CR526" s="185"/>
      <c r="CS526" s="185"/>
      <c r="CT526" s="185"/>
      <c r="CU526" s="185"/>
      <c r="CV526" s="185"/>
      <c r="CW526" s="185"/>
      <c r="CX526" s="185"/>
      <c r="CY526" s="185"/>
      <c r="CZ526" s="185"/>
      <c r="DA526" s="185"/>
      <c r="DB526" s="185"/>
      <c r="DC526" s="185"/>
      <c r="DD526" s="185"/>
      <c r="DE526" s="185"/>
    </row>
    <row r="527" spans="1:109" s="186" customFormat="1" ht="51">
      <c r="A527" s="178">
        <v>96</v>
      </c>
      <c r="B527" s="178"/>
      <c r="C527" s="220" t="s">
        <v>1387</v>
      </c>
      <c r="D527" s="220" t="s">
        <v>1387</v>
      </c>
      <c r="E527" s="222" t="s">
        <v>1391</v>
      </c>
      <c r="F527" s="222" t="s">
        <v>1392</v>
      </c>
      <c r="G527" s="222" t="s">
        <v>2341</v>
      </c>
      <c r="H527" s="223">
        <v>2353</v>
      </c>
      <c r="I527" s="183" t="s">
        <v>127</v>
      </c>
      <c r="J527" s="183"/>
      <c r="K527" s="183"/>
      <c r="L527" s="184" t="s">
        <v>1390</v>
      </c>
      <c r="M527" s="222" t="s">
        <v>341</v>
      </c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85"/>
      <c r="AE527" s="185"/>
      <c r="AF527" s="185"/>
      <c r="AG527" s="185"/>
      <c r="AH527" s="185"/>
      <c r="AI527" s="185"/>
      <c r="AJ527" s="185"/>
      <c r="AK527" s="185"/>
      <c r="AL527" s="185"/>
      <c r="AM527" s="185"/>
      <c r="AN527" s="185"/>
      <c r="AO527" s="185"/>
      <c r="AP527" s="185"/>
      <c r="AQ527" s="185"/>
      <c r="AR527" s="185"/>
      <c r="AS527" s="185"/>
      <c r="AT527" s="185"/>
      <c r="AU527" s="185"/>
      <c r="AV527" s="185"/>
      <c r="AW527" s="185"/>
      <c r="AX527" s="185"/>
      <c r="AY527" s="185"/>
      <c r="AZ527" s="185"/>
      <c r="BA527" s="185"/>
      <c r="BB527" s="185"/>
      <c r="BC527" s="185"/>
      <c r="BD527" s="185"/>
      <c r="BE527" s="185"/>
      <c r="BF527" s="185"/>
      <c r="BG527" s="185"/>
      <c r="BH527" s="185"/>
      <c r="BI527" s="185"/>
      <c r="BJ527" s="185"/>
      <c r="BK527" s="185"/>
      <c r="BL527" s="185"/>
      <c r="BM527" s="185"/>
      <c r="BN527" s="185"/>
      <c r="BO527" s="185"/>
      <c r="BP527" s="185"/>
      <c r="BQ527" s="185"/>
      <c r="BR527" s="185"/>
      <c r="BS527" s="185"/>
      <c r="BT527" s="185"/>
      <c r="BU527" s="185"/>
      <c r="BV527" s="185"/>
      <c r="BW527" s="185"/>
      <c r="BX527" s="185"/>
      <c r="BY527" s="185"/>
      <c r="BZ527" s="185"/>
      <c r="CA527" s="185"/>
      <c r="CB527" s="185"/>
      <c r="CC527" s="185"/>
      <c r="CD527" s="185"/>
      <c r="CE527" s="185"/>
      <c r="CF527" s="185"/>
      <c r="CG527" s="185"/>
      <c r="CH527" s="185"/>
      <c r="CI527" s="185"/>
      <c r="CJ527" s="185"/>
      <c r="CK527" s="185"/>
      <c r="CL527" s="185"/>
      <c r="CM527" s="185"/>
      <c r="CN527" s="185"/>
      <c r="CO527" s="185"/>
      <c r="CP527" s="185"/>
      <c r="CQ527" s="185"/>
      <c r="CR527" s="185"/>
      <c r="CS527" s="185"/>
      <c r="CT527" s="185"/>
      <c r="CU527" s="185"/>
      <c r="CV527" s="185"/>
      <c r="CW527" s="185"/>
      <c r="CX527" s="185"/>
      <c r="CY527" s="185"/>
      <c r="CZ527" s="185"/>
      <c r="DA527" s="185"/>
      <c r="DB527" s="185"/>
      <c r="DC527" s="185"/>
      <c r="DD527" s="185"/>
      <c r="DE527" s="185"/>
    </row>
    <row r="528" spans="1:109" s="186" customFormat="1" ht="51">
      <c r="A528" s="178">
        <v>97</v>
      </c>
      <c r="B528" s="178"/>
      <c r="C528" s="220" t="s">
        <v>1393</v>
      </c>
      <c r="D528" s="220" t="s">
        <v>1393</v>
      </c>
      <c r="E528" s="222" t="s">
        <v>1394</v>
      </c>
      <c r="F528" s="222" t="s">
        <v>1395</v>
      </c>
      <c r="G528" s="222" t="s">
        <v>2342</v>
      </c>
      <c r="H528" s="223">
        <v>1500</v>
      </c>
      <c r="I528" s="183" t="s">
        <v>127</v>
      </c>
      <c r="J528" s="183"/>
      <c r="K528" s="183"/>
      <c r="L528" s="184" t="s">
        <v>1396</v>
      </c>
      <c r="M528" s="222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5"/>
      <c r="AT528" s="185"/>
      <c r="AU528" s="185"/>
      <c r="AV528" s="185"/>
      <c r="AW528" s="185"/>
      <c r="AX528" s="185"/>
      <c r="AY528" s="185"/>
      <c r="AZ528" s="185"/>
      <c r="BA528" s="185"/>
      <c r="BB528" s="185"/>
      <c r="BC528" s="185"/>
      <c r="BD528" s="185"/>
      <c r="BE528" s="185"/>
      <c r="BF528" s="185"/>
      <c r="BG528" s="185"/>
      <c r="BH528" s="185"/>
      <c r="BI528" s="185"/>
      <c r="BJ528" s="185"/>
      <c r="BK528" s="185"/>
      <c r="BL528" s="185"/>
      <c r="BM528" s="185"/>
      <c r="BN528" s="185"/>
      <c r="BO528" s="185"/>
      <c r="BP528" s="185"/>
      <c r="BQ528" s="185"/>
      <c r="BR528" s="185"/>
      <c r="BS528" s="185"/>
      <c r="BT528" s="185"/>
      <c r="BU528" s="185"/>
      <c r="BV528" s="185"/>
      <c r="BW528" s="185"/>
      <c r="BX528" s="185"/>
      <c r="BY528" s="185"/>
      <c r="BZ528" s="185"/>
      <c r="CA528" s="185"/>
      <c r="CB528" s="185"/>
      <c r="CC528" s="185"/>
      <c r="CD528" s="185"/>
      <c r="CE528" s="185"/>
      <c r="CF528" s="185"/>
      <c r="CG528" s="185"/>
      <c r="CH528" s="185"/>
      <c r="CI528" s="185"/>
      <c r="CJ528" s="185"/>
      <c r="CK528" s="185"/>
      <c r="CL528" s="185"/>
      <c r="CM528" s="185"/>
      <c r="CN528" s="185"/>
      <c r="CO528" s="185"/>
      <c r="CP528" s="185"/>
      <c r="CQ528" s="185"/>
      <c r="CR528" s="185"/>
      <c r="CS528" s="185"/>
      <c r="CT528" s="185"/>
      <c r="CU528" s="185"/>
      <c r="CV528" s="185"/>
      <c r="CW528" s="185"/>
      <c r="CX528" s="185"/>
      <c r="CY528" s="185"/>
      <c r="CZ528" s="185"/>
      <c r="DA528" s="185"/>
      <c r="DB528" s="185"/>
      <c r="DC528" s="185"/>
      <c r="DD528" s="185"/>
      <c r="DE528" s="185"/>
    </row>
    <row r="529" spans="1:109" s="186" customFormat="1" ht="25.5">
      <c r="A529" s="178">
        <v>98</v>
      </c>
      <c r="B529" s="178"/>
      <c r="C529" s="220" t="s">
        <v>1782</v>
      </c>
      <c r="D529" s="220" t="s">
        <v>1783</v>
      </c>
      <c r="E529" s="222" t="s">
        <v>1397</v>
      </c>
      <c r="F529" s="222" t="s">
        <v>1398</v>
      </c>
      <c r="G529" s="222" t="s">
        <v>2343</v>
      </c>
      <c r="H529" s="223">
        <v>20300</v>
      </c>
      <c r="I529" s="183" t="s">
        <v>127</v>
      </c>
      <c r="J529" s="183"/>
      <c r="K529" s="183"/>
      <c r="L529" s="184">
        <v>45076</v>
      </c>
      <c r="M529" s="222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5"/>
      <c r="AT529" s="185"/>
      <c r="AU529" s="185"/>
      <c r="AV529" s="185"/>
      <c r="AW529" s="185"/>
      <c r="AX529" s="185"/>
      <c r="AY529" s="185"/>
      <c r="AZ529" s="185"/>
      <c r="BA529" s="185"/>
      <c r="BB529" s="185"/>
      <c r="BC529" s="185"/>
      <c r="BD529" s="185"/>
      <c r="BE529" s="185"/>
      <c r="BF529" s="185"/>
      <c r="BG529" s="185"/>
      <c r="BH529" s="185"/>
      <c r="BI529" s="185"/>
      <c r="BJ529" s="185"/>
      <c r="BK529" s="185"/>
      <c r="BL529" s="185"/>
      <c r="BM529" s="185"/>
      <c r="BN529" s="185"/>
      <c r="BO529" s="185"/>
      <c r="BP529" s="185"/>
      <c r="BQ529" s="185"/>
      <c r="BR529" s="185"/>
      <c r="BS529" s="185"/>
      <c r="BT529" s="185"/>
      <c r="BU529" s="185"/>
      <c r="BV529" s="185"/>
      <c r="BW529" s="185"/>
      <c r="BX529" s="185"/>
      <c r="BY529" s="185"/>
      <c r="BZ529" s="185"/>
      <c r="CA529" s="185"/>
      <c r="CB529" s="185"/>
      <c r="CC529" s="185"/>
      <c r="CD529" s="185"/>
      <c r="CE529" s="185"/>
      <c r="CF529" s="185"/>
      <c r="CG529" s="185"/>
      <c r="CH529" s="185"/>
      <c r="CI529" s="185"/>
      <c r="CJ529" s="185"/>
      <c r="CK529" s="185"/>
      <c r="CL529" s="185"/>
      <c r="CM529" s="185"/>
      <c r="CN529" s="185"/>
      <c r="CO529" s="185"/>
      <c r="CP529" s="185"/>
      <c r="CQ529" s="185"/>
      <c r="CR529" s="185"/>
      <c r="CS529" s="185"/>
      <c r="CT529" s="185"/>
      <c r="CU529" s="185"/>
      <c r="CV529" s="185"/>
      <c r="CW529" s="185"/>
      <c r="CX529" s="185"/>
      <c r="CY529" s="185"/>
      <c r="CZ529" s="185"/>
      <c r="DA529" s="185"/>
      <c r="DB529" s="185"/>
      <c r="DC529" s="185"/>
      <c r="DD529" s="185"/>
      <c r="DE529" s="185"/>
    </row>
    <row r="530" spans="1:109" s="186" customFormat="1" ht="51">
      <c r="A530" s="178">
        <v>99</v>
      </c>
      <c r="B530" s="178"/>
      <c r="C530" s="220" t="s">
        <v>1399</v>
      </c>
      <c r="D530" s="220" t="s">
        <v>1399</v>
      </c>
      <c r="E530" s="222" t="s">
        <v>1400</v>
      </c>
      <c r="F530" s="222" t="s">
        <v>1401</v>
      </c>
      <c r="G530" s="222" t="s">
        <v>2344</v>
      </c>
      <c r="H530" s="223">
        <v>5200</v>
      </c>
      <c r="I530" s="183" t="s">
        <v>127</v>
      </c>
      <c r="J530" s="183"/>
      <c r="K530" s="183"/>
      <c r="L530" s="184" t="s">
        <v>1402</v>
      </c>
      <c r="M530" s="222" t="s">
        <v>341</v>
      </c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5"/>
      <c r="AT530" s="185"/>
      <c r="AU530" s="185"/>
      <c r="AV530" s="185"/>
      <c r="AW530" s="185"/>
      <c r="AX530" s="185"/>
      <c r="AY530" s="185"/>
      <c r="AZ530" s="185"/>
      <c r="BA530" s="185"/>
      <c r="BB530" s="185"/>
      <c r="BC530" s="185"/>
      <c r="BD530" s="185"/>
      <c r="BE530" s="185"/>
      <c r="BF530" s="185"/>
      <c r="BG530" s="185"/>
      <c r="BH530" s="185"/>
      <c r="BI530" s="185"/>
      <c r="BJ530" s="185"/>
      <c r="BK530" s="185"/>
      <c r="BL530" s="185"/>
      <c r="BM530" s="185"/>
      <c r="BN530" s="185"/>
      <c r="BO530" s="185"/>
      <c r="BP530" s="185"/>
      <c r="BQ530" s="185"/>
      <c r="BR530" s="185"/>
      <c r="BS530" s="185"/>
      <c r="BT530" s="185"/>
      <c r="BU530" s="185"/>
      <c r="BV530" s="185"/>
      <c r="BW530" s="185"/>
      <c r="BX530" s="185"/>
      <c r="BY530" s="185"/>
      <c r="BZ530" s="185"/>
      <c r="CA530" s="185"/>
      <c r="CB530" s="185"/>
      <c r="CC530" s="185"/>
      <c r="CD530" s="185"/>
      <c r="CE530" s="185"/>
      <c r="CF530" s="185"/>
      <c r="CG530" s="185"/>
      <c r="CH530" s="185"/>
      <c r="CI530" s="185"/>
      <c r="CJ530" s="185"/>
      <c r="CK530" s="185"/>
      <c r="CL530" s="185"/>
      <c r="CM530" s="185"/>
      <c r="CN530" s="185"/>
      <c r="CO530" s="185"/>
      <c r="CP530" s="185"/>
      <c r="CQ530" s="185"/>
      <c r="CR530" s="185"/>
      <c r="CS530" s="185"/>
      <c r="CT530" s="185"/>
      <c r="CU530" s="185"/>
      <c r="CV530" s="185"/>
      <c r="CW530" s="185"/>
      <c r="CX530" s="185"/>
      <c r="CY530" s="185"/>
      <c r="CZ530" s="185"/>
      <c r="DA530" s="185"/>
      <c r="DB530" s="185"/>
      <c r="DC530" s="185"/>
      <c r="DD530" s="185"/>
      <c r="DE530" s="185"/>
    </row>
    <row r="531" spans="1:109" s="186" customFormat="1" ht="51">
      <c r="A531" s="178">
        <v>100</v>
      </c>
      <c r="B531" s="178"/>
      <c r="C531" s="220" t="s">
        <v>1403</v>
      </c>
      <c r="D531" s="220" t="s">
        <v>1403</v>
      </c>
      <c r="E531" s="222" t="s">
        <v>1404</v>
      </c>
      <c r="F531" s="222" t="s">
        <v>1405</v>
      </c>
      <c r="G531" s="222" t="s">
        <v>2345</v>
      </c>
      <c r="H531" s="223">
        <v>14089</v>
      </c>
      <c r="I531" s="183" t="s">
        <v>127</v>
      </c>
      <c r="J531" s="183"/>
      <c r="K531" s="183"/>
      <c r="L531" s="184" t="s">
        <v>1390</v>
      </c>
      <c r="M531" s="222" t="s">
        <v>341</v>
      </c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5"/>
      <c r="AT531" s="185"/>
      <c r="AU531" s="185"/>
      <c r="AV531" s="185"/>
      <c r="AW531" s="185"/>
      <c r="AX531" s="185"/>
      <c r="AY531" s="185"/>
      <c r="AZ531" s="185"/>
      <c r="BA531" s="185"/>
      <c r="BB531" s="185"/>
      <c r="BC531" s="185"/>
      <c r="BD531" s="185"/>
      <c r="BE531" s="185"/>
      <c r="BF531" s="185"/>
      <c r="BG531" s="185"/>
      <c r="BH531" s="185"/>
      <c r="BI531" s="185"/>
      <c r="BJ531" s="185"/>
      <c r="BK531" s="185"/>
      <c r="BL531" s="185"/>
      <c r="BM531" s="185"/>
      <c r="BN531" s="185"/>
      <c r="BO531" s="185"/>
      <c r="BP531" s="185"/>
      <c r="BQ531" s="185"/>
      <c r="BR531" s="185"/>
      <c r="BS531" s="185"/>
      <c r="BT531" s="185"/>
      <c r="BU531" s="185"/>
      <c r="BV531" s="185"/>
      <c r="BW531" s="185"/>
      <c r="BX531" s="185"/>
      <c r="BY531" s="185"/>
      <c r="BZ531" s="185"/>
      <c r="CA531" s="185"/>
      <c r="CB531" s="185"/>
      <c r="CC531" s="185"/>
      <c r="CD531" s="185"/>
      <c r="CE531" s="185"/>
      <c r="CF531" s="185"/>
      <c r="CG531" s="185"/>
      <c r="CH531" s="185"/>
      <c r="CI531" s="185"/>
      <c r="CJ531" s="185"/>
      <c r="CK531" s="185"/>
      <c r="CL531" s="185"/>
      <c r="CM531" s="185"/>
      <c r="CN531" s="185"/>
      <c r="CO531" s="185"/>
      <c r="CP531" s="185"/>
      <c r="CQ531" s="185"/>
      <c r="CR531" s="185"/>
      <c r="CS531" s="185"/>
      <c r="CT531" s="185"/>
      <c r="CU531" s="185"/>
      <c r="CV531" s="185"/>
      <c r="CW531" s="185"/>
      <c r="CX531" s="185"/>
      <c r="CY531" s="185"/>
      <c r="CZ531" s="185"/>
      <c r="DA531" s="185"/>
      <c r="DB531" s="185"/>
      <c r="DC531" s="185"/>
      <c r="DD531" s="185"/>
      <c r="DE531" s="185"/>
    </row>
    <row r="532" spans="1:109" s="186" customFormat="1" ht="51">
      <c r="A532" s="178">
        <v>101</v>
      </c>
      <c r="B532" s="178"/>
      <c r="C532" s="220" t="s">
        <v>1406</v>
      </c>
      <c r="D532" s="220" t="s">
        <v>1406</v>
      </c>
      <c r="E532" s="222" t="s">
        <v>1407</v>
      </c>
      <c r="F532" s="222" t="s">
        <v>1408</v>
      </c>
      <c r="G532" s="222" t="s">
        <v>2346</v>
      </c>
      <c r="H532" s="223">
        <v>5200</v>
      </c>
      <c r="I532" s="183" t="s">
        <v>127</v>
      </c>
      <c r="J532" s="183"/>
      <c r="K532" s="183"/>
      <c r="L532" s="184" t="s">
        <v>1409</v>
      </c>
      <c r="M532" s="222" t="s">
        <v>341</v>
      </c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5"/>
      <c r="AT532" s="185"/>
      <c r="AU532" s="185"/>
      <c r="AV532" s="185"/>
      <c r="AW532" s="185"/>
      <c r="AX532" s="185"/>
      <c r="AY532" s="185"/>
      <c r="AZ532" s="185"/>
      <c r="BA532" s="185"/>
      <c r="BB532" s="185"/>
      <c r="BC532" s="185"/>
      <c r="BD532" s="185"/>
      <c r="BE532" s="185"/>
      <c r="BF532" s="185"/>
      <c r="BG532" s="185"/>
      <c r="BH532" s="185"/>
      <c r="BI532" s="185"/>
      <c r="BJ532" s="185"/>
      <c r="BK532" s="185"/>
      <c r="BL532" s="185"/>
      <c r="BM532" s="185"/>
      <c r="BN532" s="185"/>
      <c r="BO532" s="185"/>
      <c r="BP532" s="185"/>
      <c r="BQ532" s="185"/>
      <c r="BR532" s="185"/>
      <c r="BS532" s="185"/>
      <c r="BT532" s="185"/>
      <c r="BU532" s="185"/>
      <c r="BV532" s="185"/>
      <c r="BW532" s="185"/>
      <c r="BX532" s="185"/>
      <c r="BY532" s="185"/>
      <c r="BZ532" s="185"/>
      <c r="CA532" s="185"/>
      <c r="CB532" s="185"/>
      <c r="CC532" s="185"/>
      <c r="CD532" s="185"/>
      <c r="CE532" s="185"/>
      <c r="CF532" s="185"/>
      <c r="CG532" s="185"/>
      <c r="CH532" s="185"/>
      <c r="CI532" s="185"/>
      <c r="CJ532" s="185"/>
      <c r="CK532" s="185"/>
      <c r="CL532" s="185"/>
      <c r="CM532" s="185"/>
      <c r="CN532" s="185"/>
      <c r="CO532" s="185"/>
      <c r="CP532" s="185"/>
      <c r="CQ532" s="185"/>
      <c r="CR532" s="185"/>
      <c r="CS532" s="185"/>
      <c r="CT532" s="185"/>
      <c r="CU532" s="185"/>
      <c r="CV532" s="185"/>
      <c r="CW532" s="185"/>
      <c r="CX532" s="185"/>
      <c r="CY532" s="185"/>
      <c r="CZ532" s="185"/>
      <c r="DA532" s="185"/>
      <c r="DB532" s="185"/>
      <c r="DC532" s="185"/>
      <c r="DD532" s="185"/>
      <c r="DE532" s="185"/>
    </row>
    <row r="533" spans="1:109" s="186" customFormat="1" ht="51">
      <c r="A533" s="178">
        <v>102</v>
      </c>
      <c r="B533" s="178"/>
      <c r="C533" s="220" t="s">
        <v>1406</v>
      </c>
      <c r="D533" s="220" t="s">
        <v>1406</v>
      </c>
      <c r="E533" s="222" t="s">
        <v>1410</v>
      </c>
      <c r="F533" s="222" t="s">
        <v>1411</v>
      </c>
      <c r="G533" s="222" t="s">
        <v>2347</v>
      </c>
      <c r="H533" s="223">
        <v>5200</v>
      </c>
      <c r="I533" s="183" t="s">
        <v>127</v>
      </c>
      <c r="J533" s="183"/>
      <c r="K533" s="183"/>
      <c r="L533" s="184" t="s">
        <v>1409</v>
      </c>
      <c r="M533" s="222" t="s">
        <v>341</v>
      </c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85"/>
      <c r="AT533" s="185"/>
      <c r="AU533" s="185"/>
      <c r="AV533" s="185"/>
      <c r="AW533" s="185"/>
      <c r="AX533" s="185"/>
      <c r="AY533" s="185"/>
      <c r="AZ533" s="185"/>
      <c r="BA533" s="185"/>
      <c r="BB533" s="185"/>
      <c r="BC533" s="185"/>
      <c r="BD533" s="185"/>
      <c r="BE533" s="185"/>
      <c r="BF533" s="185"/>
      <c r="BG533" s="185"/>
      <c r="BH533" s="185"/>
      <c r="BI533" s="185"/>
      <c r="BJ533" s="185"/>
      <c r="BK533" s="185"/>
      <c r="BL533" s="185"/>
      <c r="BM533" s="185"/>
      <c r="BN533" s="185"/>
      <c r="BO533" s="185"/>
      <c r="BP533" s="185"/>
      <c r="BQ533" s="185"/>
      <c r="BR533" s="185"/>
      <c r="BS533" s="185"/>
      <c r="BT533" s="185"/>
      <c r="BU533" s="185"/>
      <c r="BV533" s="185"/>
      <c r="BW533" s="185"/>
      <c r="BX533" s="185"/>
      <c r="BY533" s="185"/>
      <c r="BZ533" s="185"/>
      <c r="CA533" s="185"/>
      <c r="CB533" s="185"/>
      <c r="CC533" s="185"/>
      <c r="CD533" s="185"/>
      <c r="CE533" s="185"/>
      <c r="CF533" s="185"/>
      <c r="CG533" s="185"/>
      <c r="CH533" s="185"/>
      <c r="CI533" s="185"/>
      <c r="CJ533" s="185"/>
      <c r="CK533" s="185"/>
      <c r="CL533" s="185"/>
      <c r="CM533" s="185"/>
      <c r="CN533" s="185"/>
      <c r="CO533" s="185"/>
      <c r="CP533" s="185"/>
      <c r="CQ533" s="185"/>
      <c r="CR533" s="185"/>
      <c r="CS533" s="185"/>
      <c r="CT533" s="185"/>
      <c r="CU533" s="185"/>
      <c r="CV533" s="185"/>
      <c r="CW533" s="185"/>
      <c r="CX533" s="185"/>
      <c r="CY533" s="185"/>
      <c r="CZ533" s="185"/>
      <c r="DA533" s="185"/>
      <c r="DB533" s="185"/>
      <c r="DC533" s="185"/>
      <c r="DD533" s="185"/>
      <c r="DE533" s="185"/>
    </row>
    <row r="534" spans="1:109" s="186" customFormat="1" ht="51">
      <c r="A534" s="178">
        <v>103</v>
      </c>
      <c r="B534" s="178"/>
      <c r="C534" s="220" t="s">
        <v>1403</v>
      </c>
      <c r="D534" s="220" t="s">
        <v>1403</v>
      </c>
      <c r="E534" s="222" t="s">
        <v>1412</v>
      </c>
      <c r="F534" s="222" t="s">
        <v>1413</v>
      </c>
      <c r="G534" s="222" t="s">
        <v>2348</v>
      </c>
      <c r="H534" s="223">
        <v>4450</v>
      </c>
      <c r="I534" s="183" t="s">
        <v>127</v>
      </c>
      <c r="J534" s="183"/>
      <c r="K534" s="183"/>
      <c r="L534" s="184" t="s">
        <v>1390</v>
      </c>
      <c r="M534" s="222" t="s">
        <v>341</v>
      </c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5"/>
      <c r="AT534" s="185"/>
      <c r="AU534" s="185"/>
      <c r="AV534" s="185"/>
      <c r="AW534" s="185"/>
      <c r="AX534" s="185"/>
      <c r="AY534" s="185"/>
      <c r="AZ534" s="185"/>
      <c r="BA534" s="185"/>
      <c r="BB534" s="185"/>
      <c r="BC534" s="185"/>
      <c r="BD534" s="185"/>
      <c r="BE534" s="185"/>
      <c r="BF534" s="185"/>
      <c r="BG534" s="185"/>
      <c r="BH534" s="185"/>
      <c r="BI534" s="185"/>
      <c r="BJ534" s="185"/>
      <c r="BK534" s="185"/>
      <c r="BL534" s="185"/>
      <c r="BM534" s="185"/>
      <c r="BN534" s="185"/>
      <c r="BO534" s="185"/>
      <c r="BP534" s="185"/>
      <c r="BQ534" s="185"/>
      <c r="BR534" s="185"/>
      <c r="BS534" s="185"/>
      <c r="BT534" s="185"/>
      <c r="BU534" s="185"/>
      <c r="BV534" s="185"/>
      <c r="BW534" s="185"/>
      <c r="BX534" s="185"/>
      <c r="BY534" s="185"/>
      <c r="BZ534" s="185"/>
      <c r="CA534" s="185"/>
      <c r="CB534" s="185"/>
      <c r="CC534" s="185"/>
      <c r="CD534" s="185"/>
      <c r="CE534" s="185"/>
      <c r="CF534" s="185"/>
      <c r="CG534" s="185"/>
      <c r="CH534" s="185"/>
      <c r="CI534" s="185"/>
      <c r="CJ534" s="185"/>
      <c r="CK534" s="185"/>
      <c r="CL534" s="185"/>
      <c r="CM534" s="185"/>
      <c r="CN534" s="185"/>
      <c r="CO534" s="185"/>
      <c r="CP534" s="185"/>
      <c r="CQ534" s="185"/>
      <c r="CR534" s="185"/>
      <c r="CS534" s="185"/>
      <c r="CT534" s="185"/>
      <c r="CU534" s="185"/>
      <c r="CV534" s="185"/>
      <c r="CW534" s="185"/>
      <c r="CX534" s="185"/>
      <c r="CY534" s="185"/>
      <c r="CZ534" s="185"/>
      <c r="DA534" s="185"/>
      <c r="DB534" s="185"/>
      <c r="DC534" s="185"/>
      <c r="DD534" s="185"/>
      <c r="DE534" s="185"/>
    </row>
    <row r="535" spans="1:109" s="186" customFormat="1" ht="51">
      <c r="A535" s="178">
        <v>104</v>
      </c>
      <c r="B535" s="178"/>
      <c r="C535" s="220" t="s">
        <v>1414</v>
      </c>
      <c r="D535" s="220" t="s">
        <v>1414</v>
      </c>
      <c r="E535" s="222" t="s">
        <v>1415</v>
      </c>
      <c r="F535" s="222" t="s">
        <v>1416</v>
      </c>
      <c r="G535" s="222" t="s">
        <v>2349</v>
      </c>
      <c r="H535" s="223">
        <v>7000</v>
      </c>
      <c r="I535" s="183" t="s">
        <v>127</v>
      </c>
      <c r="J535" s="183"/>
      <c r="K535" s="183"/>
      <c r="L535" s="184" t="s">
        <v>1417</v>
      </c>
      <c r="M535" s="222" t="s">
        <v>341</v>
      </c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5"/>
      <c r="AT535" s="185"/>
      <c r="AU535" s="185"/>
      <c r="AV535" s="185"/>
      <c r="AW535" s="185"/>
      <c r="AX535" s="185"/>
      <c r="AY535" s="185"/>
      <c r="AZ535" s="185"/>
      <c r="BA535" s="185"/>
      <c r="BB535" s="185"/>
      <c r="BC535" s="185"/>
      <c r="BD535" s="185"/>
      <c r="BE535" s="185"/>
      <c r="BF535" s="185"/>
      <c r="BG535" s="185"/>
      <c r="BH535" s="185"/>
      <c r="BI535" s="185"/>
      <c r="BJ535" s="185"/>
      <c r="BK535" s="185"/>
      <c r="BL535" s="185"/>
      <c r="BM535" s="185"/>
      <c r="BN535" s="185"/>
      <c r="BO535" s="185"/>
      <c r="BP535" s="185"/>
      <c r="BQ535" s="185"/>
      <c r="BR535" s="185"/>
      <c r="BS535" s="185"/>
      <c r="BT535" s="185"/>
      <c r="BU535" s="185"/>
      <c r="BV535" s="185"/>
      <c r="BW535" s="185"/>
      <c r="BX535" s="185"/>
      <c r="BY535" s="185"/>
      <c r="BZ535" s="185"/>
      <c r="CA535" s="185"/>
      <c r="CB535" s="185"/>
      <c r="CC535" s="185"/>
      <c r="CD535" s="185"/>
      <c r="CE535" s="185"/>
      <c r="CF535" s="185"/>
      <c r="CG535" s="185"/>
      <c r="CH535" s="185"/>
      <c r="CI535" s="185"/>
      <c r="CJ535" s="185"/>
      <c r="CK535" s="185"/>
      <c r="CL535" s="185"/>
      <c r="CM535" s="185"/>
      <c r="CN535" s="185"/>
      <c r="CO535" s="185"/>
      <c r="CP535" s="185"/>
      <c r="CQ535" s="185"/>
      <c r="CR535" s="185"/>
      <c r="CS535" s="185"/>
      <c r="CT535" s="185"/>
      <c r="CU535" s="185"/>
      <c r="CV535" s="185"/>
      <c r="CW535" s="185"/>
      <c r="CX535" s="185"/>
      <c r="CY535" s="185"/>
      <c r="CZ535" s="185"/>
      <c r="DA535" s="185"/>
      <c r="DB535" s="185"/>
      <c r="DC535" s="185"/>
      <c r="DD535" s="185"/>
      <c r="DE535" s="185"/>
    </row>
    <row r="536" spans="1:109" s="186" customFormat="1" ht="51">
      <c r="A536" s="178">
        <v>105</v>
      </c>
      <c r="B536" s="178"/>
      <c r="C536" s="220" t="s">
        <v>1418</v>
      </c>
      <c r="D536" s="220" t="s">
        <v>1418</v>
      </c>
      <c r="E536" s="222" t="s">
        <v>1419</v>
      </c>
      <c r="F536" s="222" t="s">
        <v>1420</v>
      </c>
      <c r="G536" s="222" t="s">
        <v>2350</v>
      </c>
      <c r="H536" s="223">
        <v>5200</v>
      </c>
      <c r="I536" s="183" t="s">
        <v>127</v>
      </c>
      <c r="J536" s="183"/>
      <c r="K536" s="183"/>
      <c r="L536" s="184">
        <v>43742</v>
      </c>
      <c r="M536" s="222" t="s">
        <v>341</v>
      </c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5"/>
      <c r="BE536" s="185"/>
      <c r="BF536" s="185"/>
      <c r="BG536" s="185"/>
      <c r="BH536" s="185"/>
      <c r="BI536" s="185"/>
      <c r="BJ536" s="185"/>
      <c r="BK536" s="185"/>
      <c r="BL536" s="185"/>
      <c r="BM536" s="185"/>
      <c r="BN536" s="185"/>
      <c r="BO536" s="185"/>
      <c r="BP536" s="185"/>
      <c r="BQ536" s="185"/>
      <c r="BR536" s="185"/>
      <c r="BS536" s="185"/>
      <c r="BT536" s="185"/>
      <c r="BU536" s="185"/>
      <c r="BV536" s="185"/>
      <c r="BW536" s="185"/>
      <c r="BX536" s="185"/>
      <c r="BY536" s="185"/>
      <c r="BZ536" s="185"/>
      <c r="CA536" s="185"/>
      <c r="CB536" s="185"/>
      <c r="CC536" s="185"/>
      <c r="CD536" s="185"/>
      <c r="CE536" s="185"/>
      <c r="CF536" s="185"/>
      <c r="CG536" s="185"/>
      <c r="CH536" s="185"/>
      <c r="CI536" s="185"/>
      <c r="CJ536" s="185"/>
      <c r="CK536" s="185"/>
      <c r="CL536" s="185"/>
      <c r="CM536" s="185"/>
      <c r="CN536" s="185"/>
      <c r="CO536" s="185"/>
      <c r="CP536" s="185"/>
      <c r="CQ536" s="185"/>
      <c r="CR536" s="185"/>
      <c r="CS536" s="185"/>
      <c r="CT536" s="185"/>
      <c r="CU536" s="185"/>
      <c r="CV536" s="185"/>
      <c r="CW536" s="185"/>
      <c r="CX536" s="185"/>
      <c r="CY536" s="185"/>
      <c r="CZ536" s="185"/>
      <c r="DA536" s="185"/>
      <c r="DB536" s="185"/>
      <c r="DC536" s="185"/>
      <c r="DD536" s="185"/>
      <c r="DE536" s="185"/>
    </row>
    <row r="537" spans="1:109" s="186" customFormat="1" ht="63.75">
      <c r="A537" s="178">
        <v>106</v>
      </c>
      <c r="B537" s="178"/>
      <c r="C537" s="220" t="s">
        <v>1421</v>
      </c>
      <c r="D537" s="220" t="s">
        <v>1421</v>
      </c>
      <c r="E537" s="222" t="s">
        <v>1422</v>
      </c>
      <c r="F537" s="222" t="s">
        <v>1423</v>
      </c>
      <c r="G537" s="222" t="s">
        <v>2351</v>
      </c>
      <c r="H537" s="223">
        <v>111000</v>
      </c>
      <c r="I537" s="183" t="s">
        <v>127</v>
      </c>
      <c r="J537" s="183"/>
      <c r="K537" s="183"/>
      <c r="L537" s="184" t="s">
        <v>1424</v>
      </c>
      <c r="M537" s="222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5"/>
      <c r="AT537" s="185"/>
      <c r="AU537" s="185"/>
      <c r="AV537" s="185"/>
      <c r="AW537" s="185"/>
      <c r="AX537" s="185"/>
      <c r="AY537" s="185"/>
      <c r="AZ537" s="185"/>
      <c r="BA537" s="185"/>
      <c r="BB537" s="185"/>
      <c r="BC537" s="185"/>
      <c r="BD537" s="185"/>
      <c r="BE537" s="185"/>
      <c r="BF537" s="185"/>
      <c r="BG537" s="185"/>
      <c r="BH537" s="185"/>
      <c r="BI537" s="185"/>
      <c r="BJ537" s="185"/>
      <c r="BK537" s="185"/>
      <c r="BL537" s="185"/>
      <c r="BM537" s="185"/>
      <c r="BN537" s="185"/>
      <c r="BO537" s="185"/>
      <c r="BP537" s="185"/>
      <c r="BQ537" s="185"/>
      <c r="BR537" s="185"/>
      <c r="BS537" s="185"/>
      <c r="BT537" s="185"/>
      <c r="BU537" s="185"/>
      <c r="BV537" s="185"/>
      <c r="BW537" s="185"/>
      <c r="BX537" s="185"/>
      <c r="BY537" s="185"/>
      <c r="BZ537" s="185"/>
      <c r="CA537" s="185"/>
      <c r="CB537" s="185"/>
      <c r="CC537" s="185"/>
      <c r="CD537" s="185"/>
      <c r="CE537" s="185"/>
      <c r="CF537" s="185"/>
      <c r="CG537" s="185"/>
      <c r="CH537" s="185"/>
      <c r="CI537" s="185"/>
      <c r="CJ537" s="185"/>
      <c r="CK537" s="185"/>
      <c r="CL537" s="185"/>
      <c r="CM537" s="185"/>
      <c r="CN537" s="185"/>
      <c r="CO537" s="185"/>
      <c r="CP537" s="185"/>
      <c r="CQ537" s="185"/>
      <c r="CR537" s="185"/>
      <c r="CS537" s="185"/>
      <c r="CT537" s="185"/>
      <c r="CU537" s="185"/>
      <c r="CV537" s="185"/>
      <c r="CW537" s="185"/>
      <c r="CX537" s="185"/>
      <c r="CY537" s="185"/>
      <c r="CZ537" s="185"/>
      <c r="DA537" s="185"/>
      <c r="DB537" s="185"/>
      <c r="DC537" s="185"/>
      <c r="DD537" s="185"/>
      <c r="DE537" s="185"/>
    </row>
    <row r="538" spans="1:109" s="186" customFormat="1" ht="51">
      <c r="A538" s="178">
        <v>107</v>
      </c>
      <c r="B538" s="178"/>
      <c r="C538" s="220" t="s">
        <v>1425</v>
      </c>
      <c r="D538" s="220" t="s">
        <v>1425</v>
      </c>
      <c r="E538" s="222" t="s">
        <v>1426</v>
      </c>
      <c r="F538" s="222" t="s">
        <v>1427</v>
      </c>
      <c r="G538" s="222" t="s">
        <v>2352</v>
      </c>
      <c r="H538" s="223">
        <v>5200</v>
      </c>
      <c r="I538" s="183" t="s">
        <v>127</v>
      </c>
      <c r="J538" s="183"/>
      <c r="K538" s="183"/>
      <c r="L538" s="184">
        <v>43742</v>
      </c>
      <c r="M538" s="222" t="s">
        <v>341</v>
      </c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5"/>
      <c r="AT538" s="185"/>
      <c r="AU538" s="185"/>
      <c r="AV538" s="185"/>
      <c r="AW538" s="185"/>
      <c r="AX538" s="185"/>
      <c r="AY538" s="185"/>
      <c r="AZ538" s="185"/>
      <c r="BA538" s="185"/>
      <c r="BB538" s="185"/>
      <c r="BC538" s="185"/>
      <c r="BD538" s="185"/>
      <c r="BE538" s="185"/>
      <c r="BF538" s="185"/>
      <c r="BG538" s="185"/>
      <c r="BH538" s="185"/>
      <c r="BI538" s="185"/>
      <c r="BJ538" s="185"/>
      <c r="BK538" s="185"/>
      <c r="BL538" s="185"/>
      <c r="BM538" s="185"/>
      <c r="BN538" s="185"/>
      <c r="BO538" s="185"/>
      <c r="BP538" s="185"/>
      <c r="BQ538" s="185"/>
      <c r="BR538" s="185"/>
      <c r="BS538" s="185"/>
      <c r="BT538" s="185"/>
      <c r="BU538" s="185"/>
      <c r="BV538" s="185"/>
      <c r="BW538" s="185"/>
      <c r="BX538" s="185"/>
      <c r="BY538" s="185"/>
      <c r="BZ538" s="185"/>
      <c r="CA538" s="185"/>
      <c r="CB538" s="185"/>
      <c r="CC538" s="185"/>
      <c r="CD538" s="185"/>
      <c r="CE538" s="185"/>
      <c r="CF538" s="185"/>
      <c r="CG538" s="185"/>
      <c r="CH538" s="185"/>
      <c r="CI538" s="185"/>
      <c r="CJ538" s="185"/>
      <c r="CK538" s="185"/>
      <c r="CL538" s="185"/>
      <c r="CM538" s="185"/>
      <c r="CN538" s="185"/>
      <c r="CO538" s="185"/>
      <c r="CP538" s="185"/>
      <c r="CQ538" s="185"/>
      <c r="CR538" s="185"/>
      <c r="CS538" s="185"/>
      <c r="CT538" s="185"/>
      <c r="CU538" s="185"/>
      <c r="CV538" s="185"/>
      <c r="CW538" s="185"/>
      <c r="CX538" s="185"/>
      <c r="CY538" s="185"/>
      <c r="CZ538" s="185"/>
      <c r="DA538" s="185"/>
      <c r="DB538" s="185"/>
      <c r="DC538" s="185"/>
      <c r="DD538" s="185"/>
      <c r="DE538" s="185"/>
    </row>
    <row r="539" spans="1:109" s="186" customFormat="1" ht="38.25">
      <c r="A539" s="178">
        <v>108</v>
      </c>
      <c r="B539" s="178"/>
      <c r="C539" s="220" t="s">
        <v>1428</v>
      </c>
      <c r="D539" s="220" t="s">
        <v>1428</v>
      </c>
      <c r="E539" s="222" t="s">
        <v>1410</v>
      </c>
      <c r="F539" s="222" t="s">
        <v>1429</v>
      </c>
      <c r="G539" s="222" t="s">
        <v>2353</v>
      </c>
      <c r="H539" s="223">
        <v>5200</v>
      </c>
      <c r="I539" s="183" t="s">
        <v>127</v>
      </c>
      <c r="J539" s="183"/>
      <c r="K539" s="183"/>
      <c r="L539" s="184" t="s">
        <v>1430</v>
      </c>
      <c r="M539" s="222" t="s">
        <v>341</v>
      </c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5"/>
      <c r="AT539" s="185"/>
      <c r="AU539" s="185"/>
      <c r="AV539" s="185"/>
      <c r="AW539" s="185"/>
      <c r="AX539" s="185"/>
      <c r="AY539" s="185"/>
      <c r="AZ539" s="185"/>
      <c r="BA539" s="185"/>
      <c r="BB539" s="185"/>
      <c r="BC539" s="185"/>
      <c r="BD539" s="185"/>
      <c r="BE539" s="185"/>
      <c r="BF539" s="185"/>
      <c r="BG539" s="185"/>
      <c r="BH539" s="185"/>
      <c r="BI539" s="185"/>
      <c r="BJ539" s="185"/>
      <c r="BK539" s="185"/>
      <c r="BL539" s="185"/>
      <c r="BM539" s="185"/>
      <c r="BN539" s="185"/>
      <c r="BO539" s="185"/>
      <c r="BP539" s="185"/>
      <c r="BQ539" s="185"/>
      <c r="BR539" s="185"/>
      <c r="BS539" s="185"/>
      <c r="BT539" s="185"/>
      <c r="BU539" s="185"/>
      <c r="BV539" s="185"/>
      <c r="BW539" s="185"/>
      <c r="BX539" s="185"/>
      <c r="BY539" s="185"/>
      <c r="BZ539" s="185"/>
      <c r="CA539" s="185"/>
      <c r="CB539" s="185"/>
      <c r="CC539" s="185"/>
      <c r="CD539" s="185"/>
      <c r="CE539" s="185"/>
      <c r="CF539" s="185"/>
      <c r="CG539" s="185"/>
      <c r="CH539" s="185"/>
      <c r="CI539" s="185"/>
      <c r="CJ539" s="185"/>
      <c r="CK539" s="185"/>
      <c r="CL539" s="185"/>
      <c r="CM539" s="185"/>
      <c r="CN539" s="185"/>
      <c r="CO539" s="185"/>
      <c r="CP539" s="185"/>
      <c r="CQ539" s="185"/>
      <c r="CR539" s="185"/>
      <c r="CS539" s="185"/>
      <c r="CT539" s="185"/>
      <c r="CU539" s="185"/>
      <c r="CV539" s="185"/>
      <c r="CW539" s="185"/>
      <c r="CX539" s="185"/>
      <c r="CY539" s="185"/>
      <c r="CZ539" s="185"/>
      <c r="DA539" s="185"/>
      <c r="DB539" s="185"/>
      <c r="DC539" s="185"/>
      <c r="DD539" s="185"/>
      <c r="DE539" s="185"/>
    </row>
    <row r="540" spans="1:109" s="186" customFormat="1" ht="51">
      <c r="A540" s="178">
        <v>109</v>
      </c>
      <c r="B540" s="178"/>
      <c r="C540" s="220" t="s">
        <v>1431</v>
      </c>
      <c r="D540" s="220" t="s">
        <v>1431</v>
      </c>
      <c r="E540" s="222" t="s">
        <v>1432</v>
      </c>
      <c r="F540" s="222" t="s">
        <v>1433</v>
      </c>
      <c r="G540" s="222" t="s">
        <v>2354</v>
      </c>
      <c r="H540" s="223">
        <v>6200</v>
      </c>
      <c r="I540" s="183" t="s">
        <v>127</v>
      </c>
      <c r="J540" s="183"/>
      <c r="K540" s="183"/>
      <c r="L540" s="184" t="s">
        <v>730</v>
      </c>
      <c r="M540" s="222" t="s">
        <v>341</v>
      </c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5"/>
      <c r="AT540" s="185"/>
      <c r="AU540" s="185"/>
      <c r="AV540" s="185"/>
      <c r="AW540" s="185"/>
      <c r="AX540" s="185"/>
      <c r="AY540" s="185"/>
      <c r="AZ540" s="185"/>
      <c r="BA540" s="185"/>
      <c r="BB540" s="185"/>
      <c r="BC540" s="185"/>
      <c r="BD540" s="185"/>
      <c r="BE540" s="185"/>
      <c r="BF540" s="185"/>
      <c r="BG540" s="185"/>
      <c r="BH540" s="185"/>
      <c r="BI540" s="185"/>
      <c r="BJ540" s="185"/>
      <c r="BK540" s="185"/>
      <c r="BL540" s="185"/>
      <c r="BM540" s="185"/>
      <c r="BN540" s="185"/>
      <c r="BO540" s="185"/>
      <c r="BP540" s="185"/>
      <c r="BQ540" s="185"/>
      <c r="BR540" s="185"/>
      <c r="BS540" s="185"/>
      <c r="BT540" s="185"/>
      <c r="BU540" s="185"/>
      <c r="BV540" s="185"/>
      <c r="BW540" s="185"/>
      <c r="BX540" s="185"/>
      <c r="BY540" s="185"/>
      <c r="BZ540" s="185"/>
      <c r="CA540" s="185"/>
      <c r="CB540" s="185"/>
      <c r="CC540" s="185"/>
      <c r="CD540" s="185"/>
      <c r="CE540" s="185"/>
      <c r="CF540" s="185"/>
      <c r="CG540" s="185"/>
      <c r="CH540" s="185"/>
      <c r="CI540" s="185"/>
      <c r="CJ540" s="185"/>
      <c r="CK540" s="185"/>
      <c r="CL540" s="185"/>
      <c r="CM540" s="185"/>
      <c r="CN540" s="185"/>
      <c r="CO540" s="185"/>
      <c r="CP540" s="185"/>
      <c r="CQ540" s="185"/>
      <c r="CR540" s="185"/>
      <c r="CS540" s="185"/>
      <c r="CT540" s="185"/>
      <c r="CU540" s="185"/>
      <c r="CV540" s="185"/>
      <c r="CW540" s="185"/>
      <c r="CX540" s="185"/>
      <c r="CY540" s="185"/>
      <c r="CZ540" s="185"/>
      <c r="DA540" s="185"/>
      <c r="DB540" s="185"/>
      <c r="DC540" s="185"/>
      <c r="DD540" s="185"/>
      <c r="DE540" s="185"/>
    </row>
    <row r="541" spans="1:109" s="186" customFormat="1" ht="51">
      <c r="A541" s="178">
        <v>110</v>
      </c>
      <c r="B541" s="178"/>
      <c r="C541" s="220" t="s">
        <v>1434</v>
      </c>
      <c r="D541" s="220" t="s">
        <v>1434</v>
      </c>
      <c r="E541" s="222" t="s">
        <v>1435</v>
      </c>
      <c r="F541" s="222" t="s">
        <v>1436</v>
      </c>
      <c r="G541" s="222" t="s">
        <v>2355</v>
      </c>
      <c r="H541" s="223">
        <v>5400</v>
      </c>
      <c r="I541" s="183" t="s">
        <v>127</v>
      </c>
      <c r="J541" s="183"/>
      <c r="K541" s="183"/>
      <c r="L541" s="184" t="s">
        <v>1437</v>
      </c>
      <c r="M541" s="222" t="s">
        <v>341</v>
      </c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185"/>
      <c r="AT541" s="185"/>
      <c r="AU541" s="185"/>
      <c r="AV541" s="185"/>
      <c r="AW541" s="185"/>
      <c r="AX541" s="185"/>
      <c r="AY541" s="185"/>
      <c r="AZ541" s="185"/>
      <c r="BA541" s="185"/>
      <c r="BB541" s="185"/>
      <c r="BC541" s="185"/>
      <c r="BD541" s="185"/>
      <c r="BE541" s="185"/>
      <c r="BF541" s="185"/>
      <c r="BG541" s="185"/>
      <c r="BH541" s="185"/>
      <c r="BI541" s="185"/>
      <c r="BJ541" s="185"/>
      <c r="BK541" s="185"/>
      <c r="BL541" s="185"/>
      <c r="BM541" s="185"/>
      <c r="BN541" s="185"/>
      <c r="BO541" s="185"/>
      <c r="BP541" s="185"/>
      <c r="BQ541" s="185"/>
      <c r="BR541" s="185"/>
      <c r="BS541" s="185"/>
      <c r="BT541" s="185"/>
      <c r="BU541" s="185"/>
      <c r="BV541" s="185"/>
      <c r="BW541" s="185"/>
      <c r="BX541" s="185"/>
      <c r="BY541" s="185"/>
      <c r="BZ541" s="185"/>
      <c r="CA541" s="185"/>
      <c r="CB541" s="185"/>
      <c r="CC541" s="185"/>
      <c r="CD541" s="185"/>
      <c r="CE541" s="185"/>
      <c r="CF541" s="185"/>
      <c r="CG541" s="185"/>
      <c r="CH541" s="185"/>
      <c r="CI541" s="185"/>
      <c r="CJ541" s="185"/>
      <c r="CK541" s="185"/>
      <c r="CL541" s="185"/>
      <c r="CM541" s="185"/>
      <c r="CN541" s="185"/>
      <c r="CO541" s="185"/>
      <c r="CP541" s="185"/>
      <c r="CQ541" s="185"/>
      <c r="CR541" s="185"/>
      <c r="CS541" s="185"/>
      <c r="CT541" s="185"/>
      <c r="CU541" s="185"/>
      <c r="CV541" s="185"/>
      <c r="CW541" s="185"/>
      <c r="CX541" s="185"/>
      <c r="CY541" s="185"/>
      <c r="CZ541" s="185"/>
      <c r="DA541" s="185"/>
      <c r="DB541" s="185"/>
      <c r="DC541" s="185"/>
      <c r="DD541" s="185"/>
      <c r="DE541" s="185"/>
    </row>
    <row r="542" spans="1:109" s="186" customFormat="1" ht="63.75">
      <c r="A542" s="178">
        <v>111</v>
      </c>
      <c r="B542" s="178"/>
      <c r="C542" s="220" t="s">
        <v>1438</v>
      </c>
      <c r="D542" s="220" t="s">
        <v>1438</v>
      </c>
      <c r="E542" s="222" t="s">
        <v>1439</v>
      </c>
      <c r="F542" s="222" t="s">
        <v>1440</v>
      </c>
      <c r="G542" s="222" t="s">
        <v>2356</v>
      </c>
      <c r="H542" s="223">
        <v>5003</v>
      </c>
      <c r="I542" s="183" t="s">
        <v>127</v>
      </c>
      <c r="J542" s="183"/>
      <c r="K542" s="183"/>
      <c r="L542" s="184" t="s">
        <v>1441</v>
      </c>
      <c r="M542" s="222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85"/>
      <c r="AT542" s="185"/>
      <c r="AU542" s="185"/>
      <c r="AV542" s="185"/>
      <c r="AW542" s="185"/>
      <c r="AX542" s="185"/>
      <c r="AY542" s="185"/>
      <c r="AZ542" s="185"/>
      <c r="BA542" s="185"/>
      <c r="BB542" s="185"/>
      <c r="BC542" s="185"/>
      <c r="BD542" s="185"/>
      <c r="BE542" s="185"/>
      <c r="BF542" s="185"/>
      <c r="BG542" s="185"/>
      <c r="BH542" s="185"/>
      <c r="BI542" s="185"/>
      <c r="BJ542" s="185"/>
      <c r="BK542" s="185"/>
      <c r="BL542" s="185"/>
      <c r="BM542" s="185"/>
      <c r="BN542" s="185"/>
      <c r="BO542" s="185"/>
      <c r="BP542" s="185"/>
      <c r="BQ542" s="185"/>
      <c r="BR542" s="185"/>
      <c r="BS542" s="185"/>
      <c r="BT542" s="185"/>
      <c r="BU542" s="185"/>
      <c r="BV542" s="185"/>
      <c r="BW542" s="185"/>
      <c r="BX542" s="185"/>
      <c r="BY542" s="185"/>
      <c r="BZ542" s="185"/>
      <c r="CA542" s="185"/>
      <c r="CB542" s="185"/>
      <c r="CC542" s="185"/>
      <c r="CD542" s="185"/>
      <c r="CE542" s="185"/>
      <c r="CF542" s="185"/>
      <c r="CG542" s="185"/>
      <c r="CH542" s="185"/>
      <c r="CI542" s="185"/>
      <c r="CJ542" s="185"/>
      <c r="CK542" s="185"/>
      <c r="CL542" s="185"/>
      <c r="CM542" s="185"/>
      <c r="CN542" s="185"/>
      <c r="CO542" s="185"/>
      <c r="CP542" s="185"/>
      <c r="CQ542" s="185"/>
      <c r="CR542" s="185"/>
      <c r="CS542" s="185"/>
      <c r="CT542" s="185"/>
      <c r="CU542" s="185"/>
      <c r="CV542" s="185"/>
      <c r="CW542" s="185"/>
      <c r="CX542" s="185"/>
      <c r="CY542" s="185"/>
      <c r="CZ542" s="185"/>
      <c r="DA542" s="185"/>
      <c r="DB542" s="185"/>
      <c r="DC542" s="185"/>
      <c r="DD542" s="185"/>
      <c r="DE542" s="185"/>
    </row>
    <row r="543" spans="1:109" s="186" customFormat="1" ht="51">
      <c r="A543" s="178">
        <v>112</v>
      </c>
      <c r="B543" s="178"/>
      <c r="C543" s="220" t="s">
        <v>1442</v>
      </c>
      <c r="D543" s="220" t="s">
        <v>1442</v>
      </c>
      <c r="E543" s="222" t="s">
        <v>1443</v>
      </c>
      <c r="F543" s="222" t="s">
        <v>1444</v>
      </c>
      <c r="G543" s="222" t="s">
        <v>2357</v>
      </c>
      <c r="H543" s="223">
        <v>3100</v>
      </c>
      <c r="I543" s="183" t="s">
        <v>127</v>
      </c>
      <c r="J543" s="183"/>
      <c r="K543" s="183"/>
      <c r="L543" s="184" t="s">
        <v>1445</v>
      </c>
      <c r="M543" s="222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185"/>
      <c r="AT543" s="185"/>
      <c r="AU543" s="185"/>
      <c r="AV543" s="185"/>
      <c r="AW543" s="185"/>
      <c r="AX543" s="185"/>
      <c r="AY543" s="185"/>
      <c r="AZ543" s="185"/>
      <c r="BA543" s="185"/>
      <c r="BB543" s="185"/>
      <c r="BC543" s="185"/>
      <c r="BD543" s="185"/>
      <c r="BE543" s="185"/>
      <c r="BF543" s="185"/>
      <c r="BG543" s="185"/>
      <c r="BH543" s="185"/>
      <c r="BI543" s="185"/>
      <c r="BJ543" s="185"/>
      <c r="BK543" s="185"/>
      <c r="BL543" s="185"/>
      <c r="BM543" s="185"/>
      <c r="BN543" s="185"/>
      <c r="BO543" s="185"/>
      <c r="BP543" s="185"/>
      <c r="BQ543" s="185"/>
      <c r="BR543" s="185"/>
      <c r="BS543" s="185"/>
      <c r="BT543" s="185"/>
      <c r="BU543" s="185"/>
      <c r="BV543" s="185"/>
      <c r="BW543" s="185"/>
      <c r="BX543" s="185"/>
      <c r="BY543" s="185"/>
      <c r="BZ543" s="185"/>
      <c r="CA543" s="185"/>
      <c r="CB543" s="185"/>
      <c r="CC543" s="185"/>
      <c r="CD543" s="185"/>
      <c r="CE543" s="185"/>
      <c r="CF543" s="185"/>
      <c r="CG543" s="185"/>
      <c r="CH543" s="185"/>
      <c r="CI543" s="185"/>
      <c r="CJ543" s="185"/>
      <c r="CK543" s="185"/>
      <c r="CL543" s="185"/>
      <c r="CM543" s="185"/>
      <c r="CN543" s="185"/>
      <c r="CO543" s="185"/>
      <c r="CP543" s="185"/>
      <c r="CQ543" s="185"/>
      <c r="CR543" s="185"/>
      <c r="CS543" s="185"/>
      <c r="CT543" s="185"/>
      <c r="CU543" s="185"/>
      <c r="CV543" s="185"/>
      <c r="CW543" s="185"/>
      <c r="CX543" s="185"/>
      <c r="CY543" s="185"/>
      <c r="CZ543" s="185"/>
      <c r="DA543" s="185"/>
      <c r="DB543" s="185"/>
      <c r="DC543" s="185"/>
      <c r="DD543" s="185"/>
      <c r="DE543" s="185"/>
    </row>
    <row r="544" spans="1:109" s="186" customFormat="1" ht="51">
      <c r="A544" s="178">
        <v>113</v>
      </c>
      <c r="B544" s="178"/>
      <c r="C544" s="220" t="s">
        <v>1446</v>
      </c>
      <c r="D544" s="220" t="s">
        <v>1446</v>
      </c>
      <c r="E544" s="222" t="s">
        <v>1447</v>
      </c>
      <c r="F544" s="222" t="s">
        <v>1448</v>
      </c>
      <c r="G544" s="222" t="s">
        <v>2358</v>
      </c>
      <c r="H544" s="223">
        <v>53953</v>
      </c>
      <c r="I544" s="183" t="s">
        <v>127</v>
      </c>
      <c r="J544" s="183"/>
      <c r="K544" s="183"/>
      <c r="L544" s="184">
        <v>43835</v>
      </c>
      <c r="M544" s="222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185"/>
      <c r="AT544" s="185"/>
      <c r="AU544" s="185"/>
      <c r="AV544" s="185"/>
      <c r="AW544" s="185"/>
      <c r="AX544" s="185"/>
      <c r="AY544" s="185"/>
      <c r="AZ544" s="185"/>
      <c r="BA544" s="185"/>
      <c r="BB544" s="185"/>
      <c r="BC544" s="185"/>
      <c r="BD544" s="185"/>
      <c r="BE544" s="185"/>
      <c r="BF544" s="185"/>
      <c r="BG544" s="185"/>
      <c r="BH544" s="185"/>
      <c r="BI544" s="185"/>
      <c r="BJ544" s="185"/>
      <c r="BK544" s="185"/>
      <c r="BL544" s="185"/>
      <c r="BM544" s="185"/>
      <c r="BN544" s="185"/>
      <c r="BO544" s="185"/>
      <c r="BP544" s="185"/>
      <c r="BQ544" s="185"/>
      <c r="BR544" s="185"/>
      <c r="BS544" s="185"/>
      <c r="BT544" s="185"/>
      <c r="BU544" s="185"/>
      <c r="BV544" s="185"/>
      <c r="BW544" s="185"/>
      <c r="BX544" s="185"/>
      <c r="BY544" s="185"/>
      <c r="BZ544" s="185"/>
      <c r="CA544" s="185"/>
      <c r="CB544" s="185"/>
      <c r="CC544" s="185"/>
      <c r="CD544" s="185"/>
      <c r="CE544" s="185"/>
      <c r="CF544" s="185"/>
      <c r="CG544" s="185"/>
      <c r="CH544" s="185"/>
      <c r="CI544" s="185"/>
      <c r="CJ544" s="185"/>
      <c r="CK544" s="185"/>
      <c r="CL544" s="185"/>
      <c r="CM544" s="185"/>
      <c r="CN544" s="185"/>
      <c r="CO544" s="185"/>
      <c r="CP544" s="185"/>
      <c r="CQ544" s="185"/>
      <c r="CR544" s="185"/>
      <c r="CS544" s="185"/>
      <c r="CT544" s="185"/>
      <c r="CU544" s="185"/>
      <c r="CV544" s="185"/>
      <c r="CW544" s="185"/>
      <c r="CX544" s="185"/>
      <c r="CY544" s="185"/>
      <c r="CZ544" s="185"/>
      <c r="DA544" s="185"/>
      <c r="DB544" s="185"/>
      <c r="DC544" s="185"/>
      <c r="DD544" s="185"/>
      <c r="DE544" s="185"/>
    </row>
    <row r="545" spans="1:109" s="186" customFormat="1" ht="63.75">
      <c r="A545" s="178">
        <v>114</v>
      </c>
      <c r="B545" s="178"/>
      <c r="C545" s="220" t="s">
        <v>1449</v>
      </c>
      <c r="D545" s="220" t="s">
        <v>1449</v>
      </c>
      <c r="E545" s="222" t="s">
        <v>1450</v>
      </c>
      <c r="F545" s="222" t="s">
        <v>1451</v>
      </c>
      <c r="G545" s="222" t="s">
        <v>2359</v>
      </c>
      <c r="H545" s="223">
        <v>5000</v>
      </c>
      <c r="I545" s="183" t="s">
        <v>127</v>
      </c>
      <c r="J545" s="183"/>
      <c r="K545" s="183"/>
      <c r="L545" s="184">
        <v>43835</v>
      </c>
      <c r="M545" s="222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AJ545" s="185"/>
      <c r="AK545" s="185"/>
      <c r="AL545" s="185"/>
      <c r="AM545" s="185"/>
      <c r="AN545" s="185"/>
      <c r="AO545" s="185"/>
      <c r="AP545" s="185"/>
      <c r="AQ545" s="185"/>
      <c r="AR545" s="185"/>
      <c r="AS545" s="185"/>
      <c r="AT545" s="185"/>
      <c r="AU545" s="185"/>
      <c r="AV545" s="185"/>
      <c r="AW545" s="185"/>
      <c r="AX545" s="185"/>
      <c r="AY545" s="185"/>
      <c r="AZ545" s="185"/>
      <c r="BA545" s="185"/>
      <c r="BB545" s="185"/>
      <c r="BC545" s="185"/>
      <c r="BD545" s="185"/>
      <c r="BE545" s="185"/>
      <c r="BF545" s="185"/>
      <c r="BG545" s="185"/>
      <c r="BH545" s="185"/>
      <c r="BI545" s="185"/>
      <c r="BJ545" s="185"/>
      <c r="BK545" s="185"/>
      <c r="BL545" s="185"/>
      <c r="BM545" s="185"/>
      <c r="BN545" s="185"/>
      <c r="BO545" s="185"/>
      <c r="BP545" s="185"/>
      <c r="BQ545" s="185"/>
      <c r="BR545" s="185"/>
      <c r="BS545" s="185"/>
      <c r="BT545" s="185"/>
      <c r="BU545" s="185"/>
      <c r="BV545" s="185"/>
      <c r="BW545" s="185"/>
      <c r="BX545" s="185"/>
      <c r="BY545" s="185"/>
      <c r="BZ545" s="185"/>
      <c r="CA545" s="185"/>
      <c r="CB545" s="185"/>
      <c r="CC545" s="185"/>
      <c r="CD545" s="185"/>
      <c r="CE545" s="185"/>
      <c r="CF545" s="185"/>
      <c r="CG545" s="185"/>
      <c r="CH545" s="185"/>
      <c r="CI545" s="185"/>
      <c r="CJ545" s="185"/>
      <c r="CK545" s="185"/>
      <c r="CL545" s="185"/>
      <c r="CM545" s="185"/>
      <c r="CN545" s="185"/>
      <c r="CO545" s="185"/>
      <c r="CP545" s="185"/>
      <c r="CQ545" s="185"/>
      <c r="CR545" s="185"/>
      <c r="CS545" s="185"/>
      <c r="CT545" s="185"/>
      <c r="CU545" s="185"/>
      <c r="CV545" s="185"/>
      <c r="CW545" s="185"/>
      <c r="CX545" s="185"/>
      <c r="CY545" s="185"/>
      <c r="CZ545" s="185"/>
      <c r="DA545" s="185"/>
      <c r="DB545" s="185"/>
      <c r="DC545" s="185"/>
      <c r="DD545" s="185"/>
      <c r="DE545" s="185"/>
    </row>
    <row r="546" spans="1:109" s="186" customFormat="1" ht="38.25">
      <c r="A546" s="178">
        <v>115</v>
      </c>
      <c r="B546" s="178"/>
      <c r="C546" s="220" t="s">
        <v>1452</v>
      </c>
      <c r="D546" s="220" t="s">
        <v>1452</v>
      </c>
      <c r="E546" s="222" t="s">
        <v>1453</v>
      </c>
      <c r="F546" s="222" t="s">
        <v>1454</v>
      </c>
      <c r="G546" s="222" t="s">
        <v>2510</v>
      </c>
      <c r="H546" s="223">
        <v>468000</v>
      </c>
      <c r="I546" s="183" t="s">
        <v>127</v>
      </c>
      <c r="J546" s="183"/>
      <c r="K546" s="183"/>
      <c r="L546" s="184" t="s">
        <v>720</v>
      </c>
      <c r="M546" s="222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5"/>
      <c r="BE546" s="185"/>
      <c r="BF546" s="185"/>
      <c r="BG546" s="185"/>
      <c r="BH546" s="185"/>
      <c r="BI546" s="185"/>
      <c r="BJ546" s="185"/>
      <c r="BK546" s="185"/>
      <c r="BL546" s="185"/>
      <c r="BM546" s="185"/>
      <c r="BN546" s="185"/>
      <c r="BO546" s="185"/>
      <c r="BP546" s="185"/>
      <c r="BQ546" s="185"/>
      <c r="BR546" s="185"/>
      <c r="BS546" s="185"/>
      <c r="BT546" s="185"/>
      <c r="BU546" s="185"/>
      <c r="BV546" s="185"/>
      <c r="BW546" s="185"/>
      <c r="BX546" s="185"/>
      <c r="BY546" s="185"/>
      <c r="BZ546" s="185"/>
      <c r="CA546" s="185"/>
      <c r="CB546" s="185"/>
      <c r="CC546" s="185"/>
      <c r="CD546" s="185"/>
      <c r="CE546" s="185"/>
      <c r="CF546" s="185"/>
      <c r="CG546" s="185"/>
      <c r="CH546" s="185"/>
      <c r="CI546" s="185"/>
      <c r="CJ546" s="185"/>
      <c r="CK546" s="185"/>
      <c r="CL546" s="185"/>
      <c r="CM546" s="185"/>
      <c r="CN546" s="185"/>
      <c r="CO546" s="185"/>
      <c r="CP546" s="185"/>
      <c r="CQ546" s="185"/>
      <c r="CR546" s="185"/>
      <c r="CS546" s="185"/>
      <c r="CT546" s="185"/>
      <c r="CU546" s="185"/>
      <c r="CV546" s="185"/>
      <c r="CW546" s="185"/>
      <c r="CX546" s="185"/>
      <c r="CY546" s="185"/>
      <c r="CZ546" s="185"/>
      <c r="DA546" s="185"/>
      <c r="DB546" s="185"/>
      <c r="DC546" s="185"/>
      <c r="DD546" s="185"/>
      <c r="DE546" s="185"/>
    </row>
    <row r="547" spans="1:109" s="186" customFormat="1" ht="38.25">
      <c r="A547" s="178">
        <v>116</v>
      </c>
      <c r="B547" s="178"/>
      <c r="C547" s="220" t="s">
        <v>1452</v>
      </c>
      <c r="D547" s="220" t="s">
        <v>1452</v>
      </c>
      <c r="E547" s="222" t="s">
        <v>1453</v>
      </c>
      <c r="F547" s="222" t="s">
        <v>1455</v>
      </c>
      <c r="G547" s="222" t="s">
        <v>2511</v>
      </c>
      <c r="H547" s="223">
        <v>23700</v>
      </c>
      <c r="I547" s="183" t="s">
        <v>127</v>
      </c>
      <c r="J547" s="183"/>
      <c r="K547" s="183"/>
      <c r="L547" s="184" t="s">
        <v>720</v>
      </c>
      <c r="M547" s="222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5"/>
      <c r="BE547" s="185"/>
      <c r="BF547" s="185"/>
      <c r="BG547" s="185"/>
      <c r="BH547" s="185"/>
      <c r="BI547" s="185"/>
      <c r="BJ547" s="185"/>
      <c r="BK547" s="185"/>
      <c r="BL547" s="185"/>
      <c r="BM547" s="185"/>
      <c r="BN547" s="185"/>
      <c r="BO547" s="185"/>
      <c r="BP547" s="185"/>
      <c r="BQ547" s="185"/>
      <c r="BR547" s="185"/>
      <c r="BS547" s="185"/>
      <c r="BT547" s="185"/>
      <c r="BU547" s="185"/>
      <c r="BV547" s="185"/>
      <c r="BW547" s="185"/>
      <c r="BX547" s="185"/>
      <c r="BY547" s="185"/>
      <c r="BZ547" s="185"/>
      <c r="CA547" s="185"/>
      <c r="CB547" s="185"/>
      <c r="CC547" s="185"/>
      <c r="CD547" s="185"/>
      <c r="CE547" s="185"/>
      <c r="CF547" s="185"/>
      <c r="CG547" s="185"/>
      <c r="CH547" s="185"/>
      <c r="CI547" s="185"/>
      <c r="CJ547" s="185"/>
      <c r="CK547" s="185"/>
      <c r="CL547" s="185"/>
      <c r="CM547" s="185"/>
      <c r="CN547" s="185"/>
      <c r="CO547" s="185"/>
      <c r="CP547" s="185"/>
      <c r="CQ547" s="185"/>
      <c r="CR547" s="185"/>
      <c r="CS547" s="185"/>
      <c r="CT547" s="185"/>
      <c r="CU547" s="185"/>
      <c r="CV547" s="185"/>
      <c r="CW547" s="185"/>
      <c r="CX547" s="185"/>
      <c r="CY547" s="185"/>
      <c r="CZ547" s="185"/>
      <c r="DA547" s="185"/>
      <c r="DB547" s="185"/>
      <c r="DC547" s="185"/>
      <c r="DD547" s="185"/>
      <c r="DE547" s="185"/>
    </row>
    <row r="548" spans="1:109" s="186" customFormat="1" ht="51">
      <c r="A548" s="178">
        <v>117</v>
      </c>
      <c r="B548" s="178"/>
      <c r="C548" s="220" t="s">
        <v>1456</v>
      </c>
      <c r="D548" s="220" t="s">
        <v>1456</v>
      </c>
      <c r="E548" s="222" t="s">
        <v>1457</v>
      </c>
      <c r="F548" s="222" t="s">
        <v>1458</v>
      </c>
      <c r="G548" s="222" t="s">
        <v>2360</v>
      </c>
      <c r="H548" s="223">
        <v>221986</v>
      </c>
      <c r="I548" s="183" t="s">
        <v>127</v>
      </c>
      <c r="J548" s="183"/>
      <c r="K548" s="183"/>
      <c r="L548" s="184" t="s">
        <v>1459</v>
      </c>
      <c r="M548" s="222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185"/>
      <c r="BN548" s="185"/>
      <c r="BO548" s="185"/>
      <c r="BP548" s="185"/>
      <c r="BQ548" s="185"/>
      <c r="BR548" s="185"/>
      <c r="BS548" s="185"/>
      <c r="BT548" s="185"/>
      <c r="BU548" s="185"/>
      <c r="BV548" s="185"/>
      <c r="BW548" s="185"/>
      <c r="BX548" s="185"/>
      <c r="BY548" s="185"/>
      <c r="BZ548" s="185"/>
      <c r="CA548" s="185"/>
      <c r="CB548" s="185"/>
      <c r="CC548" s="185"/>
      <c r="CD548" s="185"/>
      <c r="CE548" s="185"/>
      <c r="CF548" s="185"/>
      <c r="CG548" s="185"/>
      <c r="CH548" s="185"/>
      <c r="CI548" s="185"/>
      <c r="CJ548" s="185"/>
      <c r="CK548" s="185"/>
      <c r="CL548" s="185"/>
      <c r="CM548" s="185"/>
      <c r="CN548" s="185"/>
      <c r="CO548" s="185"/>
      <c r="CP548" s="185"/>
      <c r="CQ548" s="185"/>
      <c r="CR548" s="185"/>
      <c r="CS548" s="185"/>
      <c r="CT548" s="185"/>
      <c r="CU548" s="185"/>
      <c r="CV548" s="185"/>
      <c r="CW548" s="185"/>
      <c r="CX548" s="185"/>
      <c r="CY548" s="185"/>
      <c r="CZ548" s="185"/>
      <c r="DA548" s="185"/>
      <c r="DB548" s="185"/>
      <c r="DC548" s="185"/>
      <c r="DD548" s="185"/>
      <c r="DE548" s="185"/>
    </row>
    <row r="549" spans="1:109" s="186" customFormat="1" ht="76.5">
      <c r="A549" s="178">
        <v>118</v>
      </c>
      <c r="B549" s="178"/>
      <c r="C549" s="220" t="s">
        <v>1460</v>
      </c>
      <c r="D549" s="220" t="s">
        <v>1460</v>
      </c>
      <c r="E549" s="222" t="s">
        <v>1461</v>
      </c>
      <c r="F549" s="222" t="s">
        <v>1462</v>
      </c>
      <c r="G549" s="222" t="s">
        <v>2512</v>
      </c>
      <c r="H549" s="223">
        <v>367323</v>
      </c>
      <c r="I549" s="183" t="s">
        <v>127</v>
      </c>
      <c r="J549" s="183"/>
      <c r="K549" s="183"/>
      <c r="L549" s="184" t="s">
        <v>1463</v>
      </c>
      <c r="M549" s="222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185"/>
      <c r="BN549" s="185"/>
      <c r="BO549" s="185"/>
      <c r="BP549" s="185"/>
      <c r="BQ549" s="185"/>
      <c r="BR549" s="185"/>
      <c r="BS549" s="185"/>
      <c r="BT549" s="185"/>
      <c r="BU549" s="185"/>
      <c r="BV549" s="185"/>
      <c r="BW549" s="185"/>
      <c r="BX549" s="185"/>
      <c r="BY549" s="185"/>
      <c r="BZ549" s="185"/>
      <c r="CA549" s="185"/>
      <c r="CB549" s="185"/>
      <c r="CC549" s="185"/>
      <c r="CD549" s="185"/>
      <c r="CE549" s="185"/>
      <c r="CF549" s="185"/>
      <c r="CG549" s="185"/>
      <c r="CH549" s="185"/>
      <c r="CI549" s="185"/>
      <c r="CJ549" s="185"/>
      <c r="CK549" s="185"/>
      <c r="CL549" s="185"/>
      <c r="CM549" s="185"/>
      <c r="CN549" s="185"/>
      <c r="CO549" s="185"/>
      <c r="CP549" s="185"/>
      <c r="CQ549" s="185"/>
      <c r="CR549" s="185"/>
      <c r="CS549" s="185"/>
      <c r="CT549" s="185"/>
      <c r="CU549" s="185"/>
      <c r="CV549" s="185"/>
      <c r="CW549" s="185"/>
      <c r="CX549" s="185"/>
      <c r="CY549" s="185"/>
      <c r="CZ549" s="185"/>
      <c r="DA549" s="185"/>
      <c r="DB549" s="185"/>
      <c r="DC549" s="185"/>
      <c r="DD549" s="185"/>
      <c r="DE549" s="185"/>
    </row>
    <row r="550" spans="1:109" s="186" customFormat="1" ht="38.25">
      <c r="A550" s="178">
        <v>119</v>
      </c>
      <c r="B550" s="178"/>
      <c r="C550" s="220" t="s">
        <v>1464</v>
      </c>
      <c r="D550" s="220" t="s">
        <v>1464</v>
      </c>
      <c r="E550" s="222" t="s">
        <v>1465</v>
      </c>
      <c r="F550" s="222" t="s">
        <v>1466</v>
      </c>
      <c r="G550" s="222" t="s">
        <v>2513</v>
      </c>
      <c r="H550" s="223">
        <v>4004</v>
      </c>
      <c r="I550" s="183" t="s">
        <v>127</v>
      </c>
      <c r="J550" s="183"/>
      <c r="K550" s="183"/>
      <c r="L550" s="184" t="s">
        <v>817</v>
      </c>
      <c r="M550" s="222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5"/>
      <c r="BE550" s="185"/>
      <c r="BF550" s="185"/>
      <c r="BG550" s="185"/>
      <c r="BH550" s="185"/>
      <c r="BI550" s="185"/>
      <c r="BJ550" s="185"/>
      <c r="BK550" s="185"/>
      <c r="BL550" s="185"/>
      <c r="BM550" s="185"/>
      <c r="BN550" s="185"/>
      <c r="BO550" s="185"/>
      <c r="BP550" s="185"/>
      <c r="BQ550" s="185"/>
      <c r="BR550" s="185"/>
      <c r="BS550" s="185"/>
      <c r="BT550" s="185"/>
      <c r="BU550" s="185"/>
      <c r="BV550" s="185"/>
      <c r="BW550" s="185"/>
      <c r="BX550" s="185"/>
      <c r="BY550" s="185"/>
      <c r="BZ550" s="185"/>
      <c r="CA550" s="185"/>
      <c r="CB550" s="185"/>
      <c r="CC550" s="185"/>
      <c r="CD550" s="185"/>
      <c r="CE550" s="185"/>
      <c r="CF550" s="185"/>
      <c r="CG550" s="185"/>
      <c r="CH550" s="185"/>
      <c r="CI550" s="185"/>
      <c r="CJ550" s="185"/>
      <c r="CK550" s="185"/>
      <c r="CL550" s="185"/>
      <c r="CM550" s="185"/>
      <c r="CN550" s="185"/>
      <c r="CO550" s="185"/>
      <c r="CP550" s="185"/>
      <c r="CQ550" s="185"/>
      <c r="CR550" s="185"/>
      <c r="CS550" s="185"/>
      <c r="CT550" s="185"/>
      <c r="CU550" s="185"/>
      <c r="CV550" s="185"/>
      <c r="CW550" s="185"/>
      <c r="CX550" s="185"/>
      <c r="CY550" s="185"/>
      <c r="CZ550" s="185"/>
      <c r="DA550" s="185"/>
      <c r="DB550" s="185"/>
      <c r="DC550" s="185"/>
      <c r="DD550" s="185"/>
      <c r="DE550" s="185"/>
    </row>
    <row r="551" spans="1:109" s="186" customFormat="1" ht="38.25">
      <c r="A551" s="178">
        <v>120</v>
      </c>
      <c r="B551" s="178"/>
      <c r="C551" s="220" t="s">
        <v>1467</v>
      </c>
      <c r="D551" s="220" t="s">
        <v>1467</v>
      </c>
      <c r="E551" s="222" t="s">
        <v>1468</v>
      </c>
      <c r="F551" s="222" t="s">
        <v>1469</v>
      </c>
      <c r="G551" s="222" t="s">
        <v>2361</v>
      </c>
      <c r="H551" s="223">
        <v>189000</v>
      </c>
      <c r="I551" s="183" t="s">
        <v>127</v>
      </c>
      <c r="J551" s="183"/>
      <c r="K551" s="183"/>
      <c r="L551" s="184" t="s">
        <v>847</v>
      </c>
      <c r="M551" s="178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5"/>
      <c r="BE551" s="185"/>
      <c r="BF551" s="185"/>
      <c r="BG551" s="185"/>
      <c r="BH551" s="185"/>
      <c r="BI551" s="185"/>
      <c r="BJ551" s="185"/>
      <c r="BK551" s="185"/>
      <c r="BL551" s="185"/>
      <c r="BM551" s="185"/>
      <c r="BN551" s="185"/>
      <c r="BO551" s="185"/>
      <c r="BP551" s="185"/>
      <c r="BQ551" s="185"/>
      <c r="BR551" s="185"/>
      <c r="BS551" s="185"/>
      <c r="BT551" s="185"/>
      <c r="BU551" s="185"/>
      <c r="BV551" s="185"/>
      <c r="BW551" s="185"/>
      <c r="BX551" s="185"/>
      <c r="BY551" s="185"/>
      <c r="BZ551" s="185"/>
      <c r="CA551" s="185"/>
      <c r="CB551" s="185"/>
      <c r="CC551" s="185"/>
      <c r="CD551" s="185"/>
      <c r="CE551" s="185"/>
      <c r="CF551" s="185"/>
      <c r="CG551" s="185"/>
      <c r="CH551" s="185"/>
      <c r="CI551" s="185"/>
      <c r="CJ551" s="185"/>
      <c r="CK551" s="185"/>
      <c r="CL551" s="185"/>
      <c r="CM551" s="185"/>
      <c r="CN551" s="185"/>
      <c r="CO551" s="185"/>
      <c r="CP551" s="185"/>
      <c r="CQ551" s="185"/>
      <c r="CR551" s="185"/>
      <c r="CS551" s="185"/>
      <c r="CT551" s="185"/>
      <c r="CU551" s="185"/>
      <c r="CV551" s="185"/>
      <c r="CW551" s="185"/>
      <c r="CX551" s="185"/>
      <c r="CY551" s="185"/>
      <c r="CZ551" s="185"/>
      <c r="DA551" s="185"/>
      <c r="DB551" s="185"/>
      <c r="DC551" s="185"/>
      <c r="DD551" s="185"/>
      <c r="DE551" s="185"/>
    </row>
    <row r="552" spans="1:109" s="186" customFormat="1" ht="51">
      <c r="A552" s="178">
        <v>121</v>
      </c>
      <c r="B552" s="178"/>
      <c r="C552" s="222" t="s">
        <v>1470</v>
      </c>
      <c r="D552" s="222" t="s">
        <v>1470</v>
      </c>
      <c r="E552" s="222" t="s">
        <v>1471</v>
      </c>
      <c r="F552" s="222" t="s">
        <v>1472</v>
      </c>
      <c r="G552" s="222" t="s">
        <v>2362</v>
      </c>
      <c r="H552" s="223">
        <v>60153</v>
      </c>
      <c r="I552" s="183" t="s">
        <v>127</v>
      </c>
      <c r="J552" s="183"/>
      <c r="K552" s="183"/>
      <c r="L552" s="184" t="s">
        <v>847</v>
      </c>
      <c r="M552" s="178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5"/>
      <c r="BE552" s="185"/>
      <c r="BF552" s="185"/>
      <c r="BG552" s="185"/>
      <c r="BH552" s="185"/>
      <c r="BI552" s="185"/>
      <c r="BJ552" s="185"/>
      <c r="BK552" s="185"/>
      <c r="BL552" s="185"/>
      <c r="BM552" s="185"/>
      <c r="BN552" s="185"/>
      <c r="BO552" s="185"/>
      <c r="BP552" s="185"/>
      <c r="BQ552" s="185"/>
      <c r="BR552" s="185"/>
      <c r="BS552" s="185"/>
      <c r="BT552" s="185"/>
      <c r="BU552" s="185"/>
      <c r="BV552" s="185"/>
      <c r="BW552" s="185"/>
      <c r="BX552" s="185"/>
      <c r="BY552" s="185"/>
      <c r="BZ552" s="185"/>
      <c r="CA552" s="185"/>
      <c r="CB552" s="185"/>
      <c r="CC552" s="185"/>
      <c r="CD552" s="185"/>
      <c r="CE552" s="185"/>
      <c r="CF552" s="185"/>
      <c r="CG552" s="185"/>
      <c r="CH552" s="185"/>
      <c r="CI552" s="185"/>
      <c r="CJ552" s="185"/>
      <c r="CK552" s="185"/>
      <c r="CL552" s="185"/>
      <c r="CM552" s="185"/>
      <c r="CN552" s="185"/>
      <c r="CO552" s="185"/>
      <c r="CP552" s="185"/>
      <c r="CQ552" s="185"/>
      <c r="CR552" s="185"/>
      <c r="CS552" s="185"/>
      <c r="CT552" s="185"/>
      <c r="CU552" s="185"/>
      <c r="CV552" s="185"/>
      <c r="CW552" s="185"/>
      <c r="CX552" s="185"/>
      <c r="CY552" s="185"/>
      <c r="CZ552" s="185"/>
      <c r="DA552" s="185"/>
      <c r="DB552" s="185"/>
      <c r="DC552" s="185"/>
      <c r="DD552" s="185"/>
      <c r="DE552" s="185"/>
    </row>
    <row r="553" spans="1:109" s="186" customFormat="1" ht="76.5">
      <c r="A553" s="178">
        <v>122</v>
      </c>
      <c r="B553" s="178"/>
      <c r="C553" s="222" t="s">
        <v>1473</v>
      </c>
      <c r="D553" s="222" t="s">
        <v>1473</v>
      </c>
      <c r="E553" s="222" t="s">
        <v>1474</v>
      </c>
      <c r="F553" s="222" t="s">
        <v>1475</v>
      </c>
      <c r="G553" s="222" t="s">
        <v>2363</v>
      </c>
      <c r="H553" s="223">
        <v>2279</v>
      </c>
      <c r="I553" s="183" t="s">
        <v>127</v>
      </c>
      <c r="J553" s="183"/>
      <c r="K553" s="183"/>
      <c r="L553" s="184" t="s">
        <v>847</v>
      </c>
      <c r="M553" s="178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5"/>
      <c r="BE553" s="185"/>
      <c r="BF553" s="185"/>
      <c r="BG553" s="185"/>
      <c r="BH553" s="185"/>
      <c r="BI553" s="185"/>
      <c r="BJ553" s="185"/>
      <c r="BK553" s="185"/>
      <c r="BL553" s="185"/>
      <c r="BM553" s="185"/>
      <c r="BN553" s="185"/>
      <c r="BO553" s="185"/>
      <c r="BP553" s="185"/>
      <c r="BQ553" s="185"/>
      <c r="BR553" s="185"/>
      <c r="BS553" s="185"/>
      <c r="BT553" s="185"/>
      <c r="BU553" s="185"/>
      <c r="BV553" s="185"/>
      <c r="BW553" s="185"/>
      <c r="BX553" s="185"/>
      <c r="BY553" s="185"/>
      <c r="BZ553" s="185"/>
      <c r="CA553" s="185"/>
      <c r="CB553" s="185"/>
      <c r="CC553" s="185"/>
      <c r="CD553" s="185"/>
      <c r="CE553" s="185"/>
      <c r="CF553" s="185"/>
      <c r="CG553" s="185"/>
      <c r="CH553" s="185"/>
      <c r="CI553" s="185"/>
      <c r="CJ553" s="185"/>
      <c r="CK553" s="185"/>
      <c r="CL553" s="185"/>
      <c r="CM553" s="185"/>
      <c r="CN553" s="185"/>
      <c r="CO553" s="185"/>
      <c r="CP553" s="185"/>
      <c r="CQ553" s="185"/>
      <c r="CR553" s="185"/>
      <c r="CS553" s="185"/>
      <c r="CT553" s="185"/>
      <c r="CU553" s="185"/>
      <c r="CV553" s="185"/>
      <c r="CW553" s="185"/>
      <c r="CX553" s="185"/>
      <c r="CY553" s="185"/>
      <c r="CZ553" s="185"/>
      <c r="DA553" s="185"/>
      <c r="DB553" s="185"/>
      <c r="DC553" s="185"/>
      <c r="DD553" s="185"/>
      <c r="DE553" s="185"/>
    </row>
    <row r="554" spans="1:109" s="186" customFormat="1" ht="38.25">
      <c r="A554" s="178">
        <v>123</v>
      </c>
      <c r="B554" s="178"/>
      <c r="C554" s="222" t="s">
        <v>1476</v>
      </c>
      <c r="D554" s="222" t="s">
        <v>1476</v>
      </c>
      <c r="E554" s="222" t="s">
        <v>1477</v>
      </c>
      <c r="F554" s="222" t="s">
        <v>1478</v>
      </c>
      <c r="G554" s="222" t="s">
        <v>2364</v>
      </c>
      <c r="H554" s="223">
        <v>3007</v>
      </c>
      <c r="I554" s="183" t="s">
        <v>127</v>
      </c>
      <c r="J554" s="183"/>
      <c r="K554" s="183"/>
      <c r="L554" s="184" t="s">
        <v>847</v>
      </c>
      <c r="M554" s="178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5"/>
      <c r="BE554" s="185"/>
      <c r="BF554" s="185"/>
      <c r="BG554" s="185"/>
      <c r="BH554" s="185"/>
      <c r="BI554" s="185"/>
      <c r="BJ554" s="185"/>
      <c r="BK554" s="185"/>
      <c r="BL554" s="185"/>
      <c r="BM554" s="185"/>
      <c r="BN554" s="185"/>
      <c r="BO554" s="185"/>
      <c r="BP554" s="185"/>
      <c r="BQ554" s="185"/>
      <c r="BR554" s="185"/>
      <c r="BS554" s="185"/>
      <c r="BT554" s="185"/>
      <c r="BU554" s="185"/>
      <c r="BV554" s="185"/>
      <c r="BW554" s="185"/>
      <c r="BX554" s="185"/>
      <c r="BY554" s="185"/>
      <c r="BZ554" s="185"/>
      <c r="CA554" s="185"/>
      <c r="CB554" s="185"/>
      <c r="CC554" s="185"/>
      <c r="CD554" s="185"/>
      <c r="CE554" s="185"/>
      <c r="CF554" s="185"/>
      <c r="CG554" s="185"/>
      <c r="CH554" s="185"/>
      <c r="CI554" s="185"/>
      <c r="CJ554" s="185"/>
      <c r="CK554" s="185"/>
      <c r="CL554" s="185"/>
      <c r="CM554" s="185"/>
      <c r="CN554" s="185"/>
      <c r="CO554" s="185"/>
      <c r="CP554" s="185"/>
      <c r="CQ554" s="185"/>
      <c r="CR554" s="185"/>
      <c r="CS554" s="185"/>
      <c r="CT554" s="185"/>
      <c r="CU554" s="185"/>
      <c r="CV554" s="185"/>
      <c r="CW554" s="185"/>
      <c r="CX554" s="185"/>
      <c r="CY554" s="185"/>
      <c r="CZ554" s="185"/>
      <c r="DA554" s="185"/>
      <c r="DB554" s="185"/>
      <c r="DC554" s="185"/>
      <c r="DD554" s="185"/>
      <c r="DE554" s="185"/>
    </row>
    <row r="555" spans="1:109" s="186" customFormat="1" ht="51">
      <c r="A555" s="178">
        <v>124</v>
      </c>
      <c r="B555" s="178"/>
      <c r="C555" s="222" t="s">
        <v>1479</v>
      </c>
      <c r="D555" s="284" t="s">
        <v>1479</v>
      </c>
      <c r="E555" s="222" t="s">
        <v>1480</v>
      </c>
      <c r="F555" s="222" t="s">
        <v>1481</v>
      </c>
      <c r="G555" s="222" t="s">
        <v>2514</v>
      </c>
      <c r="H555" s="223">
        <v>1029021</v>
      </c>
      <c r="I555" s="183" t="s">
        <v>127</v>
      </c>
      <c r="J555" s="183"/>
      <c r="K555" s="183"/>
      <c r="L555" s="184" t="s">
        <v>1482</v>
      </c>
      <c r="M555" s="178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5"/>
      <c r="AK555" s="185"/>
      <c r="AL555" s="185"/>
      <c r="AM555" s="185"/>
      <c r="AN555" s="185"/>
      <c r="AO555" s="185"/>
      <c r="AP555" s="185"/>
      <c r="AQ555" s="185"/>
      <c r="AR555" s="185"/>
      <c r="AS555" s="185"/>
      <c r="AT555" s="185"/>
      <c r="AU555" s="185"/>
      <c r="AV555" s="185"/>
      <c r="AW555" s="185"/>
      <c r="AX555" s="185"/>
      <c r="AY555" s="185"/>
      <c r="AZ555" s="185"/>
      <c r="BA555" s="185"/>
      <c r="BB555" s="185"/>
      <c r="BC555" s="185"/>
      <c r="BD555" s="185"/>
      <c r="BE555" s="185"/>
      <c r="BF555" s="185"/>
      <c r="BG555" s="185"/>
      <c r="BH555" s="185"/>
      <c r="BI555" s="185"/>
      <c r="BJ555" s="185"/>
      <c r="BK555" s="185"/>
      <c r="BL555" s="185"/>
      <c r="BM555" s="185"/>
      <c r="BN555" s="185"/>
      <c r="BO555" s="185"/>
      <c r="BP555" s="185"/>
      <c r="BQ555" s="185"/>
      <c r="BR555" s="185"/>
      <c r="BS555" s="185"/>
      <c r="BT555" s="185"/>
      <c r="BU555" s="185"/>
      <c r="BV555" s="185"/>
      <c r="BW555" s="185"/>
      <c r="BX555" s="185"/>
      <c r="BY555" s="185"/>
      <c r="BZ555" s="185"/>
      <c r="CA555" s="185"/>
      <c r="CB555" s="185"/>
      <c r="CC555" s="185"/>
      <c r="CD555" s="185"/>
      <c r="CE555" s="185"/>
      <c r="CF555" s="185"/>
      <c r="CG555" s="185"/>
      <c r="CH555" s="185"/>
      <c r="CI555" s="185"/>
      <c r="CJ555" s="185"/>
      <c r="CK555" s="185"/>
      <c r="CL555" s="185"/>
      <c r="CM555" s="185"/>
      <c r="CN555" s="185"/>
      <c r="CO555" s="185"/>
      <c r="CP555" s="185"/>
      <c r="CQ555" s="185"/>
      <c r="CR555" s="185"/>
      <c r="CS555" s="185"/>
      <c r="CT555" s="185"/>
      <c r="CU555" s="185"/>
      <c r="CV555" s="185"/>
      <c r="CW555" s="185"/>
      <c r="CX555" s="185"/>
      <c r="CY555" s="185"/>
      <c r="CZ555" s="185"/>
      <c r="DA555" s="185"/>
      <c r="DB555" s="185"/>
      <c r="DC555" s="185"/>
      <c r="DD555" s="185"/>
      <c r="DE555" s="185"/>
    </row>
    <row r="556" spans="1:109" s="186" customFormat="1" ht="38.25">
      <c r="A556" s="178">
        <v>125</v>
      </c>
      <c r="B556" s="178"/>
      <c r="C556" s="222" t="s">
        <v>1483</v>
      </c>
      <c r="D556" s="222" t="s">
        <v>1483</v>
      </c>
      <c r="E556" s="222" t="s">
        <v>1484</v>
      </c>
      <c r="F556" s="222" t="s">
        <v>1485</v>
      </c>
      <c r="G556" s="222" t="s">
        <v>2515</v>
      </c>
      <c r="H556" s="223">
        <v>280000</v>
      </c>
      <c r="I556" s="183" t="s">
        <v>127</v>
      </c>
      <c r="J556" s="183"/>
      <c r="K556" s="183"/>
      <c r="L556" s="184" t="s">
        <v>939</v>
      </c>
      <c r="M556" s="178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185"/>
      <c r="AS556" s="185"/>
      <c r="AT556" s="185"/>
      <c r="AU556" s="185"/>
      <c r="AV556" s="185"/>
      <c r="AW556" s="185"/>
      <c r="AX556" s="185"/>
      <c r="AY556" s="185"/>
      <c r="AZ556" s="185"/>
      <c r="BA556" s="185"/>
      <c r="BB556" s="185"/>
      <c r="BC556" s="185"/>
      <c r="BD556" s="185"/>
      <c r="BE556" s="185"/>
      <c r="BF556" s="185"/>
      <c r="BG556" s="185"/>
      <c r="BH556" s="185"/>
      <c r="BI556" s="185"/>
      <c r="BJ556" s="185"/>
      <c r="BK556" s="185"/>
      <c r="BL556" s="185"/>
      <c r="BM556" s="185"/>
      <c r="BN556" s="185"/>
      <c r="BO556" s="185"/>
      <c r="BP556" s="185"/>
      <c r="BQ556" s="185"/>
      <c r="BR556" s="185"/>
      <c r="BS556" s="185"/>
      <c r="BT556" s="185"/>
      <c r="BU556" s="185"/>
      <c r="BV556" s="185"/>
      <c r="BW556" s="185"/>
      <c r="BX556" s="185"/>
      <c r="BY556" s="185"/>
      <c r="BZ556" s="185"/>
      <c r="CA556" s="185"/>
      <c r="CB556" s="185"/>
      <c r="CC556" s="185"/>
      <c r="CD556" s="185"/>
      <c r="CE556" s="185"/>
      <c r="CF556" s="185"/>
      <c r="CG556" s="185"/>
      <c r="CH556" s="185"/>
      <c r="CI556" s="185"/>
      <c r="CJ556" s="185"/>
      <c r="CK556" s="185"/>
      <c r="CL556" s="185"/>
      <c r="CM556" s="185"/>
      <c r="CN556" s="185"/>
      <c r="CO556" s="185"/>
      <c r="CP556" s="185"/>
      <c r="CQ556" s="185"/>
      <c r="CR556" s="185"/>
      <c r="CS556" s="185"/>
      <c r="CT556" s="185"/>
      <c r="CU556" s="185"/>
      <c r="CV556" s="185"/>
      <c r="CW556" s="185"/>
      <c r="CX556" s="185"/>
      <c r="CY556" s="185"/>
      <c r="CZ556" s="185"/>
      <c r="DA556" s="185"/>
      <c r="DB556" s="185"/>
      <c r="DC556" s="185"/>
      <c r="DD556" s="185"/>
      <c r="DE556" s="185"/>
    </row>
    <row r="557" spans="1:109" s="186" customFormat="1" ht="38.25">
      <c r="A557" s="178">
        <v>126</v>
      </c>
      <c r="B557" s="178"/>
      <c r="C557" s="222" t="s">
        <v>1486</v>
      </c>
      <c r="D557" s="222" t="s">
        <v>1486</v>
      </c>
      <c r="E557" s="222" t="s">
        <v>1487</v>
      </c>
      <c r="F557" s="222" t="s">
        <v>1488</v>
      </c>
      <c r="G557" s="222" t="s">
        <v>2516</v>
      </c>
      <c r="H557" s="223">
        <v>34780</v>
      </c>
      <c r="I557" s="183" t="s">
        <v>127</v>
      </c>
      <c r="J557" s="183"/>
      <c r="K557" s="183"/>
      <c r="L557" s="178" t="s">
        <v>939</v>
      </c>
      <c r="M557" s="178"/>
      <c r="N557" s="269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/>
      <c r="AQ557" s="185"/>
      <c r="AR557" s="185"/>
      <c r="AS557" s="185"/>
      <c r="AT557" s="185"/>
      <c r="AU557" s="185"/>
      <c r="AV557" s="185"/>
      <c r="AW557" s="185"/>
      <c r="AX557" s="185"/>
      <c r="AY557" s="185"/>
      <c r="AZ557" s="185"/>
      <c r="BA557" s="185"/>
      <c r="BB557" s="185"/>
      <c r="BC557" s="185"/>
      <c r="BD557" s="185"/>
      <c r="BE557" s="185"/>
      <c r="BF557" s="185"/>
      <c r="BG557" s="185"/>
      <c r="BH557" s="185"/>
      <c r="BI557" s="185"/>
      <c r="BJ557" s="185"/>
      <c r="BK557" s="185"/>
      <c r="BL557" s="185"/>
      <c r="BM557" s="185"/>
      <c r="BN557" s="185"/>
      <c r="BO557" s="185"/>
      <c r="BP557" s="185"/>
      <c r="BQ557" s="185"/>
      <c r="BR557" s="185"/>
      <c r="BS557" s="185"/>
      <c r="BT557" s="185"/>
      <c r="BU557" s="185"/>
      <c r="BV557" s="185"/>
      <c r="BW557" s="185"/>
      <c r="BX557" s="185"/>
      <c r="BY557" s="185"/>
      <c r="BZ557" s="185"/>
      <c r="CA557" s="185"/>
      <c r="CB557" s="185"/>
      <c r="CC557" s="185"/>
      <c r="CD557" s="185"/>
      <c r="CE557" s="185"/>
      <c r="CF557" s="185"/>
      <c r="CG557" s="185"/>
      <c r="CH557" s="185"/>
      <c r="CI557" s="185"/>
      <c r="CJ557" s="185"/>
      <c r="CK557" s="185"/>
      <c r="CL557" s="185"/>
      <c r="CM557" s="185"/>
      <c r="CN557" s="185"/>
      <c r="CO557" s="185"/>
      <c r="CP557" s="185"/>
      <c r="CQ557" s="185"/>
      <c r="CR557" s="185"/>
      <c r="CS557" s="185"/>
      <c r="CT557" s="185"/>
      <c r="CU557" s="185"/>
      <c r="CV557" s="185"/>
      <c r="CW557" s="185"/>
      <c r="CX557" s="185"/>
      <c r="CY557" s="185"/>
      <c r="CZ557" s="185"/>
      <c r="DA557" s="185"/>
      <c r="DB557" s="185"/>
      <c r="DC557" s="185"/>
      <c r="DD557" s="185"/>
      <c r="DE557" s="185"/>
    </row>
    <row r="558" spans="1:109" s="186" customFormat="1" ht="25.5">
      <c r="A558" s="178">
        <v>127</v>
      </c>
      <c r="B558" s="178"/>
      <c r="C558" s="222" t="s">
        <v>1490</v>
      </c>
      <c r="D558" s="222" t="s">
        <v>1642</v>
      </c>
      <c r="E558" s="222" t="s">
        <v>1491</v>
      </c>
      <c r="F558" s="222" t="s">
        <v>1492</v>
      </c>
      <c r="G558" s="222" t="s">
        <v>2365</v>
      </c>
      <c r="H558" s="223">
        <v>630</v>
      </c>
      <c r="I558" s="183" t="s">
        <v>127</v>
      </c>
      <c r="J558" s="183"/>
      <c r="K558" s="183"/>
      <c r="L558" s="178" t="s">
        <v>1493</v>
      </c>
      <c r="M558" s="178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5"/>
      <c r="AI558" s="185"/>
      <c r="AJ558" s="185"/>
      <c r="AK558" s="185"/>
      <c r="AL558" s="185"/>
      <c r="AM558" s="185"/>
      <c r="AN558" s="185"/>
      <c r="AO558" s="185"/>
      <c r="AP558" s="185"/>
      <c r="AQ558" s="185"/>
      <c r="AR558" s="185"/>
      <c r="AS558" s="185"/>
      <c r="AT558" s="185"/>
      <c r="AU558" s="185"/>
      <c r="AV558" s="185"/>
      <c r="AW558" s="185"/>
      <c r="AX558" s="185"/>
      <c r="AY558" s="185"/>
      <c r="AZ558" s="185"/>
      <c r="BA558" s="185"/>
      <c r="BB558" s="185"/>
      <c r="BC558" s="185"/>
      <c r="BD558" s="185"/>
      <c r="BE558" s="185"/>
      <c r="BF558" s="185"/>
      <c r="BG558" s="185"/>
      <c r="BH558" s="185"/>
      <c r="BI558" s="185"/>
      <c r="BJ558" s="185"/>
      <c r="BK558" s="185"/>
      <c r="BL558" s="185"/>
      <c r="BM558" s="185"/>
      <c r="BN558" s="185"/>
      <c r="BO558" s="185"/>
      <c r="BP558" s="185"/>
      <c r="BQ558" s="185"/>
      <c r="BR558" s="185"/>
      <c r="BS558" s="185"/>
      <c r="BT558" s="185"/>
      <c r="BU558" s="185"/>
      <c r="BV558" s="185"/>
      <c r="BW558" s="185"/>
      <c r="BX558" s="185"/>
      <c r="BY558" s="185"/>
      <c r="BZ558" s="185"/>
      <c r="CA558" s="185"/>
      <c r="CB558" s="185"/>
      <c r="CC558" s="185"/>
      <c r="CD558" s="185"/>
      <c r="CE558" s="185"/>
      <c r="CF558" s="185"/>
      <c r="CG558" s="185"/>
      <c r="CH558" s="185"/>
      <c r="CI558" s="185"/>
      <c r="CJ558" s="185"/>
      <c r="CK558" s="185"/>
      <c r="CL558" s="185"/>
      <c r="CM558" s="185"/>
      <c r="CN558" s="185"/>
      <c r="CO558" s="185"/>
      <c r="CP558" s="185"/>
      <c r="CQ558" s="185"/>
      <c r="CR558" s="185"/>
      <c r="CS558" s="185"/>
      <c r="CT558" s="185"/>
      <c r="CU558" s="185"/>
      <c r="CV558" s="185"/>
      <c r="CW558" s="185"/>
      <c r="CX558" s="185"/>
      <c r="CY558" s="185"/>
      <c r="CZ558" s="185"/>
      <c r="DA558" s="185"/>
      <c r="DB558" s="185"/>
      <c r="DC558" s="185"/>
      <c r="DD558" s="185"/>
      <c r="DE558" s="185"/>
    </row>
    <row r="559" spans="1:109" s="186" customFormat="1" ht="38.25">
      <c r="A559" s="178">
        <v>128</v>
      </c>
      <c r="B559" s="178"/>
      <c r="C559" s="222" t="s">
        <v>1494</v>
      </c>
      <c r="D559" s="222" t="s">
        <v>1494</v>
      </c>
      <c r="E559" s="222" t="s">
        <v>1495</v>
      </c>
      <c r="F559" s="222" t="s">
        <v>1496</v>
      </c>
      <c r="G559" s="222" t="s">
        <v>2366</v>
      </c>
      <c r="H559" s="223">
        <v>374176</v>
      </c>
      <c r="I559" s="183" t="s">
        <v>127</v>
      </c>
      <c r="J559" s="183"/>
      <c r="K559" s="183"/>
      <c r="L559" s="178" t="s">
        <v>1489</v>
      </c>
      <c r="M559" s="178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185"/>
      <c r="AF559" s="185"/>
      <c r="AG559" s="185"/>
      <c r="AH559" s="185"/>
      <c r="AI559" s="185"/>
      <c r="AJ559" s="185"/>
      <c r="AK559" s="185"/>
      <c r="AL559" s="185"/>
      <c r="AM559" s="185"/>
      <c r="AN559" s="185"/>
      <c r="AO559" s="185"/>
      <c r="AP559" s="185"/>
      <c r="AQ559" s="185"/>
      <c r="AR559" s="185"/>
      <c r="AS559" s="185"/>
      <c r="AT559" s="185"/>
      <c r="AU559" s="185"/>
      <c r="AV559" s="185"/>
      <c r="AW559" s="185"/>
      <c r="AX559" s="185"/>
      <c r="AY559" s="185"/>
      <c r="AZ559" s="185"/>
      <c r="BA559" s="185"/>
      <c r="BB559" s="185"/>
      <c r="BC559" s="185"/>
      <c r="BD559" s="185"/>
      <c r="BE559" s="185"/>
      <c r="BF559" s="185"/>
      <c r="BG559" s="185"/>
      <c r="BH559" s="185"/>
      <c r="BI559" s="185"/>
      <c r="BJ559" s="185"/>
      <c r="BK559" s="185"/>
      <c r="BL559" s="185"/>
      <c r="BM559" s="185"/>
      <c r="BN559" s="185"/>
      <c r="BO559" s="185"/>
      <c r="BP559" s="185"/>
      <c r="BQ559" s="185"/>
      <c r="BR559" s="185"/>
      <c r="BS559" s="185"/>
      <c r="BT559" s="185"/>
      <c r="BU559" s="185"/>
      <c r="BV559" s="185"/>
      <c r="BW559" s="185"/>
      <c r="BX559" s="185"/>
      <c r="BY559" s="185"/>
      <c r="BZ559" s="185"/>
      <c r="CA559" s="185"/>
      <c r="CB559" s="185"/>
      <c r="CC559" s="185"/>
      <c r="CD559" s="185"/>
      <c r="CE559" s="185"/>
      <c r="CF559" s="185"/>
      <c r="CG559" s="185"/>
      <c r="CH559" s="185"/>
      <c r="CI559" s="185"/>
      <c r="CJ559" s="185"/>
      <c r="CK559" s="185"/>
      <c r="CL559" s="185"/>
      <c r="CM559" s="185"/>
      <c r="CN559" s="185"/>
      <c r="CO559" s="185"/>
      <c r="CP559" s="185"/>
      <c r="CQ559" s="185"/>
      <c r="CR559" s="185"/>
      <c r="CS559" s="185"/>
      <c r="CT559" s="185"/>
      <c r="CU559" s="185"/>
      <c r="CV559" s="185"/>
      <c r="CW559" s="185"/>
      <c r="CX559" s="185"/>
      <c r="CY559" s="185"/>
      <c r="CZ559" s="185"/>
      <c r="DA559" s="185"/>
      <c r="DB559" s="185"/>
      <c r="DC559" s="185"/>
      <c r="DD559" s="185"/>
      <c r="DE559" s="185"/>
    </row>
    <row r="560" spans="1:109" s="186" customFormat="1" ht="12.75">
      <c r="A560" s="178">
        <v>129</v>
      </c>
      <c r="B560" s="178"/>
      <c r="C560" s="222" t="s">
        <v>1711</v>
      </c>
      <c r="D560" s="222" t="s">
        <v>1722</v>
      </c>
      <c r="E560" s="222" t="s">
        <v>1723</v>
      </c>
      <c r="F560" s="222" t="s">
        <v>1724</v>
      </c>
      <c r="G560" s="222" t="s">
        <v>2514</v>
      </c>
      <c r="H560" s="223">
        <v>9300</v>
      </c>
      <c r="I560" s="183" t="s">
        <v>127</v>
      </c>
      <c r="J560" s="183"/>
      <c r="K560" s="183"/>
      <c r="L560" s="178" t="s">
        <v>1725</v>
      </c>
      <c r="M560" s="178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5"/>
      <c r="AT560" s="185"/>
      <c r="AU560" s="185"/>
      <c r="AV560" s="185"/>
      <c r="AW560" s="185"/>
      <c r="AX560" s="185"/>
      <c r="AY560" s="185"/>
      <c r="AZ560" s="185"/>
      <c r="BA560" s="185"/>
      <c r="BB560" s="185"/>
      <c r="BC560" s="185"/>
      <c r="BD560" s="185"/>
      <c r="BE560" s="185"/>
      <c r="BF560" s="185"/>
      <c r="BG560" s="185"/>
      <c r="BH560" s="185"/>
      <c r="BI560" s="185"/>
      <c r="BJ560" s="185"/>
      <c r="BK560" s="185"/>
      <c r="BL560" s="185"/>
      <c r="BM560" s="185"/>
      <c r="BN560" s="185"/>
      <c r="BO560" s="185"/>
      <c r="BP560" s="185"/>
      <c r="BQ560" s="185"/>
      <c r="BR560" s="185"/>
      <c r="BS560" s="185"/>
      <c r="BT560" s="185"/>
      <c r="BU560" s="185"/>
      <c r="BV560" s="185"/>
      <c r="BW560" s="185"/>
      <c r="BX560" s="185"/>
      <c r="BY560" s="185"/>
      <c r="BZ560" s="185"/>
      <c r="CA560" s="185"/>
      <c r="CB560" s="185"/>
      <c r="CC560" s="185"/>
      <c r="CD560" s="185"/>
      <c r="CE560" s="185"/>
      <c r="CF560" s="185"/>
      <c r="CG560" s="185"/>
      <c r="CH560" s="185"/>
      <c r="CI560" s="185"/>
      <c r="CJ560" s="185"/>
      <c r="CK560" s="185"/>
      <c r="CL560" s="185"/>
      <c r="CM560" s="185"/>
      <c r="CN560" s="185"/>
      <c r="CO560" s="185"/>
      <c r="CP560" s="185"/>
      <c r="CQ560" s="185"/>
      <c r="CR560" s="185"/>
      <c r="CS560" s="185"/>
      <c r="CT560" s="185"/>
      <c r="CU560" s="185"/>
      <c r="CV560" s="185"/>
      <c r="CW560" s="185"/>
      <c r="CX560" s="185"/>
      <c r="CY560" s="185"/>
      <c r="CZ560" s="185"/>
      <c r="DA560" s="185"/>
      <c r="DB560" s="185"/>
      <c r="DC560" s="185"/>
      <c r="DD560" s="185"/>
      <c r="DE560" s="185"/>
    </row>
    <row r="561" spans="1:109" s="186" customFormat="1" ht="15">
      <c r="A561" s="178">
        <v>130</v>
      </c>
      <c r="B561" s="178"/>
      <c r="C561" s="222" t="s">
        <v>2576</v>
      </c>
      <c r="D561" s="222" t="s">
        <v>2601</v>
      </c>
      <c r="E561" s="270" t="s">
        <v>2602</v>
      </c>
      <c r="F561" s="222" t="s">
        <v>2603</v>
      </c>
      <c r="G561" s="222" t="s">
        <v>2577</v>
      </c>
      <c r="H561" s="223">
        <v>1804</v>
      </c>
      <c r="I561" s="183" t="s">
        <v>127</v>
      </c>
      <c r="J561" s="183"/>
      <c r="K561" s="183"/>
      <c r="L561" s="178">
        <v>45310</v>
      </c>
      <c r="M561" s="178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85"/>
      <c r="AT561" s="185"/>
      <c r="AU561" s="185"/>
      <c r="AV561" s="185"/>
      <c r="AW561" s="185"/>
      <c r="AX561" s="185"/>
      <c r="AY561" s="185"/>
      <c r="AZ561" s="185"/>
      <c r="BA561" s="185"/>
      <c r="BB561" s="185"/>
      <c r="BC561" s="185"/>
      <c r="BD561" s="185"/>
      <c r="BE561" s="185"/>
      <c r="BF561" s="185"/>
      <c r="BG561" s="185"/>
      <c r="BH561" s="185"/>
      <c r="BI561" s="185"/>
      <c r="BJ561" s="185"/>
      <c r="BK561" s="185"/>
      <c r="BL561" s="185"/>
      <c r="BM561" s="185"/>
      <c r="BN561" s="185"/>
      <c r="BO561" s="185"/>
      <c r="BP561" s="185"/>
      <c r="BQ561" s="185"/>
      <c r="BR561" s="185"/>
      <c r="BS561" s="185"/>
      <c r="BT561" s="185"/>
      <c r="BU561" s="185"/>
      <c r="BV561" s="185"/>
      <c r="BW561" s="185"/>
      <c r="BX561" s="185"/>
      <c r="BY561" s="185"/>
      <c r="BZ561" s="185"/>
      <c r="CA561" s="185"/>
      <c r="CB561" s="185"/>
      <c r="CC561" s="185"/>
      <c r="CD561" s="185"/>
      <c r="CE561" s="185"/>
      <c r="CF561" s="185"/>
      <c r="CG561" s="185"/>
      <c r="CH561" s="185"/>
      <c r="CI561" s="185"/>
      <c r="CJ561" s="185"/>
      <c r="CK561" s="185"/>
      <c r="CL561" s="185"/>
      <c r="CM561" s="185"/>
      <c r="CN561" s="185"/>
      <c r="CO561" s="185"/>
      <c r="CP561" s="185"/>
      <c r="CQ561" s="185"/>
      <c r="CR561" s="185"/>
      <c r="CS561" s="185"/>
      <c r="CT561" s="185"/>
      <c r="CU561" s="185"/>
      <c r="CV561" s="185"/>
      <c r="CW561" s="185"/>
      <c r="CX561" s="185"/>
      <c r="CY561" s="185"/>
      <c r="CZ561" s="185"/>
      <c r="DA561" s="185"/>
      <c r="DB561" s="185"/>
      <c r="DC561" s="185"/>
      <c r="DD561" s="185"/>
      <c r="DE561" s="185"/>
    </row>
    <row r="562" spans="1:109" s="186" customFormat="1" ht="25.5">
      <c r="A562" s="178">
        <v>131</v>
      </c>
      <c r="B562" s="178"/>
      <c r="C562" s="222" t="s">
        <v>1726</v>
      </c>
      <c r="D562" s="222" t="s">
        <v>1727</v>
      </c>
      <c r="E562" s="270" t="s">
        <v>1728</v>
      </c>
      <c r="F562" s="222" t="s">
        <v>1729</v>
      </c>
      <c r="G562" s="222" t="s">
        <v>2367</v>
      </c>
      <c r="H562" s="223">
        <v>249322</v>
      </c>
      <c r="I562" s="183" t="s">
        <v>127</v>
      </c>
      <c r="J562" s="183"/>
      <c r="K562" s="183"/>
      <c r="L562" s="178" t="s">
        <v>1730</v>
      </c>
      <c r="M562" s="178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85"/>
      <c r="AT562" s="185"/>
      <c r="AU562" s="185"/>
      <c r="AV562" s="185"/>
      <c r="AW562" s="185"/>
      <c r="AX562" s="185"/>
      <c r="AY562" s="185"/>
      <c r="AZ562" s="185"/>
      <c r="BA562" s="185"/>
      <c r="BB562" s="185"/>
      <c r="BC562" s="185"/>
      <c r="BD562" s="185"/>
      <c r="BE562" s="185"/>
      <c r="BF562" s="185"/>
      <c r="BG562" s="185"/>
      <c r="BH562" s="185"/>
      <c r="BI562" s="185"/>
      <c r="BJ562" s="185"/>
      <c r="BK562" s="185"/>
      <c r="BL562" s="185"/>
      <c r="BM562" s="185"/>
      <c r="BN562" s="185"/>
      <c r="BO562" s="185"/>
      <c r="BP562" s="185"/>
      <c r="BQ562" s="185"/>
      <c r="BR562" s="185"/>
      <c r="BS562" s="185"/>
      <c r="BT562" s="185"/>
      <c r="BU562" s="185"/>
      <c r="BV562" s="185"/>
      <c r="BW562" s="185"/>
      <c r="BX562" s="185"/>
      <c r="BY562" s="185"/>
      <c r="BZ562" s="185"/>
      <c r="CA562" s="185"/>
      <c r="CB562" s="185"/>
      <c r="CC562" s="185"/>
      <c r="CD562" s="185"/>
      <c r="CE562" s="185"/>
      <c r="CF562" s="185"/>
      <c r="CG562" s="185"/>
      <c r="CH562" s="185"/>
      <c r="CI562" s="185"/>
      <c r="CJ562" s="185"/>
      <c r="CK562" s="185"/>
      <c r="CL562" s="185"/>
      <c r="CM562" s="185"/>
      <c r="CN562" s="185"/>
      <c r="CO562" s="185"/>
      <c r="CP562" s="185"/>
      <c r="CQ562" s="185"/>
      <c r="CR562" s="185"/>
      <c r="CS562" s="185"/>
      <c r="CT562" s="185"/>
      <c r="CU562" s="185"/>
      <c r="CV562" s="185"/>
      <c r="CW562" s="185"/>
      <c r="CX562" s="185"/>
      <c r="CY562" s="185"/>
      <c r="CZ562" s="185"/>
      <c r="DA562" s="185"/>
      <c r="DB562" s="185"/>
      <c r="DC562" s="185"/>
      <c r="DD562" s="185"/>
      <c r="DE562" s="185"/>
    </row>
    <row r="563" spans="1:109" s="186" customFormat="1" ht="25.5">
      <c r="A563" s="178">
        <v>132</v>
      </c>
      <c r="B563" s="178"/>
      <c r="C563" s="222" t="s">
        <v>1726</v>
      </c>
      <c r="D563" s="222" t="s">
        <v>1727</v>
      </c>
      <c r="E563" s="270" t="s">
        <v>1728</v>
      </c>
      <c r="F563" s="222" t="s">
        <v>1731</v>
      </c>
      <c r="G563" s="222" t="s">
        <v>2368</v>
      </c>
      <c r="H563" s="223">
        <v>12466</v>
      </c>
      <c r="I563" s="183" t="s">
        <v>127</v>
      </c>
      <c r="J563" s="183"/>
      <c r="K563" s="183"/>
      <c r="L563" s="178" t="s">
        <v>1730</v>
      </c>
      <c r="M563" s="178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85"/>
      <c r="AT563" s="185"/>
      <c r="AU563" s="185"/>
      <c r="AV563" s="185"/>
      <c r="AW563" s="185"/>
      <c r="AX563" s="185"/>
      <c r="AY563" s="185"/>
      <c r="AZ563" s="185"/>
      <c r="BA563" s="185"/>
      <c r="BB563" s="185"/>
      <c r="BC563" s="185"/>
      <c r="BD563" s="185"/>
      <c r="BE563" s="185"/>
      <c r="BF563" s="185"/>
      <c r="BG563" s="185"/>
      <c r="BH563" s="185"/>
      <c r="BI563" s="185"/>
      <c r="BJ563" s="185"/>
      <c r="BK563" s="185"/>
      <c r="BL563" s="185"/>
      <c r="BM563" s="185"/>
      <c r="BN563" s="185"/>
      <c r="BO563" s="185"/>
      <c r="BP563" s="185"/>
      <c r="BQ563" s="185"/>
      <c r="BR563" s="185"/>
      <c r="BS563" s="185"/>
      <c r="BT563" s="185"/>
      <c r="BU563" s="185"/>
      <c r="BV563" s="185"/>
      <c r="BW563" s="185"/>
      <c r="BX563" s="185"/>
      <c r="BY563" s="185"/>
      <c r="BZ563" s="185"/>
      <c r="CA563" s="185"/>
      <c r="CB563" s="185"/>
      <c r="CC563" s="185"/>
      <c r="CD563" s="185"/>
      <c r="CE563" s="185"/>
      <c r="CF563" s="185"/>
      <c r="CG563" s="185"/>
      <c r="CH563" s="185"/>
      <c r="CI563" s="185"/>
      <c r="CJ563" s="185"/>
      <c r="CK563" s="185"/>
      <c r="CL563" s="185"/>
      <c r="CM563" s="185"/>
      <c r="CN563" s="185"/>
      <c r="CO563" s="185"/>
      <c r="CP563" s="185"/>
      <c r="CQ563" s="185"/>
      <c r="CR563" s="185"/>
      <c r="CS563" s="185"/>
      <c r="CT563" s="185"/>
      <c r="CU563" s="185"/>
      <c r="CV563" s="185"/>
      <c r="CW563" s="185"/>
      <c r="CX563" s="185"/>
      <c r="CY563" s="185"/>
      <c r="CZ563" s="185"/>
      <c r="DA563" s="185"/>
      <c r="DB563" s="185"/>
      <c r="DC563" s="185"/>
      <c r="DD563" s="185"/>
      <c r="DE563" s="185"/>
    </row>
    <row r="564" spans="1:109" s="186" customFormat="1" ht="64.5">
      <c r="A564" s="178">
        <v>133</v>
      </c>
      <c r="B564" s="178"/>
      <c r="C564" s="222" t="s">
        <v>1497</v>
      </c>
      <c r="D564" s="222" t="s">
        <v>1497</v>
      </c>
      <c r="E564" s="270" t="s">
        <v>1498</v>
      </c>
      <c r="F564" s="222" t="s">
        <v>1499</v>
      </c>
      <c r="G564" s="222" t="s">
        <v>2517</v>
      </c>
      <c r="H564" s="223">
        <v>200000</v>
      </c>
      <c r="I564" s="183" t="s">
        <v>127</v>
      </c>
      <c r="J564" s="183"/>
      <c r="K564" s="183"/>
      <c r="L564" s="279">
        <v>45197</v>
      </c>
      <c r="M564" s="178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5"/>
      <c r="AT564" s="185"/>
      <c r="AU564" s="185"/>
      <c r="AV564" s="185"/>
      <c r="AW564" s="185"/>
      <c r="AX564" s="185"/>
      <c r="AY564" s="185"/>
      <c r="AZ564" s="185"/>
      <c r="BA564" s="185"/>
      <c r="BB564" s="185"/>
      <c r="BC564" s="185"/>
      <c r="BD564" s="185"/>
      <c r="BE564" s="185"/>
      <c r="BF564" s="185"/>
      <c r="BG564" s="185"/>
      <c r="BH564" s="185"/>
      <c r="BI564" s="185"/>
      <c r="BJ564" s="185"/>
      <c r="BK564" s="185"/>
      <c r="BL564" s="185"/>
      <c r="BM564" s="185"/>
      <c r="BN564" s="185"/>
      <c r="BO564" s="185"/>
      <c r="BP564" s="185"/>
      <c r="BQ564" s="185"/>
      <c r="BR564" s="185"/>
      <c r="BS564" s="185"/>
      <c r="BT564" s="185"/>
      <c r="BU564" s="185"/>
      <c r="BV564" s="185"/>
      <c r="BW564" s="185"/>
      <c r="BX564" s="185"/>
      <c r="BY564" s="185"/>
      <c r="BZ564" s="185"/>
      <c r="CA564" s="185"/>
      <c r="CB564" s="185"/>
      <c r="CC564" s="185"/>
      <c r="CD564" s="185"/>
      <c r="CE564" s="185"/>
      <c r="CF564" s="185"/>
      <c r="CG564" s="185"/>
      <c r="CH564" s="185"/>
      <c r="CI564" s="185"/>
      <c r="CJ564" s="185"/>
      <c r="CK564" s="185"/>
      <c r="CL564" s="185"/>
      <c r="CM564" s="185"/>
      <c r="CN564" s="185"/>
      <c r="CO564" s="185"/>
      <c r="CP564" s="185"/>
      <c r="CQ564" s="185"/>
      <c r="CR564" s="185"/>
      <c r="CS564" s="185"/>
      <c r="CT564" s="185"/>
      <c r="CU564" s="185"/>
      <c r="CV564" s="185"/>
      <c r="CW564" s="185"/>
      <c r="CX564" s="185"/>
      <c r="CY564" s="185"/>
      <c r="CZ564" s="185"/>
      <c r="DA564" s="185"/>
      <c r="DB564" s="185"/>
      <c r="DC564" s="185"/>
      <c r="DD564" s="185"/>
      <c r="DE564" s="185"/>
    </row>
    <row r="565" spans="1:109" s="186" customFormat="1" ht="30">
      <c r="A565" s="178">
        <v>134</v>
      </c>
      <c r="B565" s="178" t="s">
        <v>2574</v>
      </c>
      <c r="C565" s="178" t="s">
        <v>1500</v>
      </c>
      <c r="D565" s="178" t="s">
        <v>1501</v>
      </c>
      <c r="E565" s="270" t="s">
        <v>1502</v>
      </c>
      <c r="F565" s="222" t="s">
        <v>1503</v>
      </c>
      <c r="G565" s="222" t="s">
        <v>2369</v>
      </c>
      <c r="H565" s="223">
        <v>8573</v>
      </c>
      <c r="I565" s="183" t="s">
        <v>127</v>
      </c>
      <c r="J565" s="183"/>
      <c r="K565" s="183"/>
      <c r="L565" s="279">
        <v>44970</v>
      </c>
      <c r="M565" s="178" t="s">
        <v>1504</v>
      </c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85"/>
      <c r="AT565" s="185"/>
      <c r="AU565" s="185"/>
      <c r="AV565" s="185"/>
      <c r="AW565" s="185"/>
      <c r="AX565" s="185"/>
      <c r="AY565" s="185"/>
      <c r="AZ565" s="185"/>
      <c r="BA565" s="185"/>
      <c r="BB565" s="185"/>
      <c r="BC565" s="185"/>
      <c r="BD565" s="185"/>
      <c r="BE565" s="185"/>
      <c r="BF565" s="185"/>
      <c r="BG565" s="185"/>
      <c r="BH565" s="185"/>
      <c r="BI565" s="185"/>
      <c r="BJ565" s="185"/>
      <c r="BK565" s="185"/>
      <c r="BL565" s="185"/>
      <c r="BM565" s="185"/>
      <c r="BN565" s="185"/>
      <c r="BO565" s="185"/>
      <c r="BP565" s="185"/>
      <c r="BQ565" s="185"/>
      <c r="BR565" s="185"/>
      <c r="BS565" s="185"/>
      <c r="BT565" s="185"/>
      <c r="BU565" s="185"/>
      <c r="BV565" s="185"/>
      <c r="BW565" s="185"/>
      <c r="BX565" s="185"/>
      <c r="BY565" s="185"/>
      <c r="BZ565" s="185"/>
      <c r="CA565" s="185"/>
      <c r="CB565" s="185"/>
      <c r="CC565" s="185"/>
      <c r="CD565" s="185"/>
      <c r="CE565" s="185"/>
      <c r="CF565" s="185"/>
      <c r="CG565" s="185"/>
      <c r="CH565" s="185"/>
      <c r="CI565" s="185"/>
      <c r="CJ565" s="185"/>
      <c r="CK565" s="185"/>
      <c r="CL565" s="185"/>
      <c r="CM565" s="185"/>
      <c r="CN565" s="185"/>
      <c r="CO565" s="185"/>
      <c r="CP565" s="185"/>
      <c r="CQ565" s="185"/>
      <c r="CR565" s="185"/>
      <c r="CS565" s="185"/>
      <c r="CT565" s="185"/>
      <c r="CU565" s="185"/>
      <c r="CV565" s="185"/>
      <c r="CW565" s="185"/>
      <c r="CX565" s="185"/>
      <c r="CY565" s="185"/>
      <c r="CZ565" s="185"/>
      <c r="DA565" s="185"/>
      <c r="DB565" s="185"/>
      <c r="DC565" s="185"/>
      <c r="DD565" s="185"/>
      <c r="DE565" s="185"/>
    </row>
    <row r="566" spans="1:109" s="186" customFormat="1" ht="30">
      <c r="A566" s="178">
        <v>135</v>
      </c>
      <c r="B566" s="178"/>
      <c r="C566" s="178" t="s">
        <v>1500</v>
      </c>
      <c r="D566" s="178" t="s">
        <v>1501</v>
      </c>
      <c r="E566" s="270" t="s">
        <v>1502</v>
      </c>
      <c r="F566" s="222" t="s">
        <v>1503</v>
      </c>
      <c r="G566" s="222" t="s">
        <v>2370</v>
      </c>
      <c r="H566" s="223">
        <v>428</v>
      </c>
      <c r="I566" s="183" t="s">
        <v>127</v>
      </c>
      <c r="J566" s="183"/>
      <c r="K566" s="183"/>
      <c r="L566" s="279">
        <v>44970</v>
      </c>
      <c r="M566" s="178" t="s">
        <v>1505</v>
      </c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85"/>
      <c r="AT566" s="185"/>
      <c r="AU566" s="185"/>
      <c r="AV566" s="185"/>
      <c r="AW566" s="185"/>
      <c r="AX566" s="185"/>
      <c r="AY566" s="185"/>
      <c r="AZ566" s="185"/>
      <c r="BA566" s="185"/>
      <c r="BB566" s="185"/>
      <c r="BC566" s="185"/>
      <c r="BD566" s="185"/>
      <c r="BE566" s="185"/>
      <c r="BF566" s="185"/>
      <c r="BG566" s="185"/>
      <c r="BH566" s="185"/>
      <c r="BI566" s="185"/>
      <c r="BJ566" s="185"/>
      <c r="BK566" s="185"/>
      <c r="BL566" s="185"/>
      <c r="BM566" s="185"/>
      <c r="BN566" s="185"/>
      <c r="BO566" s="185"/>
      <c r="BP566" s="185"/>
      <c r="BQ566" s="185"/>
      <c r="BR566" s="185"/>
      <c r="BS566" s="185"/>
      <c r="BT566" s="185"/>
      <c r="BU566" s="185"/>
      <c r="BV566" s="185"/>
      <c r="BW566" s="185"/>
      <c r="BX566" s="185"/>
      <c r="BY566" s="185"/>
      <c r="BZ566" s="185"/>
      <c r="CA566" s="185"/>
      <c r="CB566" s="185"/>
      <c r="CC566" s="185"/>
      <c r="CD566" s="185"/>
      <c r="CE566" s="185"/>
      <c r="CF566" s="185"/>
      <c r="CG566" s="185"/>
      <c r="CH566" s="185"/>
      <c r="CI566" s="185"/>
      <c r="CJ566" s="185"/>
      <c r="CK566" s="185"/>
      <c r="CL566" s="185"/>
      <c r="CM566" s="185"/>
      <c r="CN566" s="185"/>
      <c r="CO566" s="185"/>
      <c r="CP566" s="185"/>
      <c r="CQ566" s="185"/>
      <c r="CR566" s="185"/>
      <c r="CS566" s="185"/>
      <c r="CT566" s="185"/>
      <c r="CU566" s="185"/>
      <c r="CV566" s="185"/>
      <c r="CW566" s="185"/>
      <c r="CX566" s="185"/>
      <c r="CY566" s="185"/>
      <c r="CZ566" s="185"/>
      <c r="DA566" s="185"/>
      <c r="DB566" s="185"/>
      <c r="DC566" s="185"/>
      <c r="DD566" s="185"/>
      <c r="DE566" s="185"/>
    </row>
    <row r="567" spans="1:109" s="186" customFormat="1" ht="30">
      <c r="A567" s="178">
        <v>136</v>
      </c>
      <c r="B567" s="178"/>
      <c r="C567" s="178" t="s">
        <v>1506</v>
      </c>
      <c r="D567" s="178" t="s">
        <v>1501</v>
      </c>
      <c r="E567" s="270" t="s">
        <v>1507</v>
      </c>
      <c r="F567" s="222" t="s">
        <v>1508</v>
      </c>
      <c r="G567" s="222" t="s">
        <v>2371</v>
      </c>
      <c r="H567" s="223">
        <v>2700</v>
      </c>
      <c r="I567" s="183" t="s">
        <v>127</v>
      </c>
      <c r="J567" s="183"/>
      <c r="K567" s="183"/>
      <c r="L567" s="279">
        <v>44970</v>
      </c>
      <c r="M567" s="178" t="s">
        <v>1509</v>
      </c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85"/>
      <c r="AT567" s="185"/>
      <c r="AU567" s="185"/>
      <c r="AV567" s="185"/>
      <c r="AW567" s="185"/>
      <c r="AX567" s="185"/>
      <c r="AY567" s="185"/>
      <c r="AZ567" s="185"/>
      <c r="BA567" s="185"/>
      <c r="BB567" s="185"/>
      <c r="BC567" s="185"/>
      <c r="BD567" s="185"/>
      <c r="BE567" s="185"/>
      <c r="BF567" s="185"/>
      <c r="BG567" s="185"/>
      <c r="BH567" s="185"/>
      <c r="BI567" s="185"/>
      <c r="BJ567" s="185"/>
      <c r="BK567" s="185"/>
      <c r="BL567" s="185"/>
      <c r="BM567" s="185"/>
      <c r="BN567" s="185"/>
      <c r="BO567" s="185"/>
      <c r="BP567" s="185"/>
      <c r="BQ567" s="185"/>
      <c r="BR567" s="185"/>
      <c r="BS567" s="185"/>
      <c r="BT567" s="185"/>
      <c r="BU567" s="185"/>
      <c r="BV567" s="185"/>
      <c r="BW567" s="185"/>
      <c r="BX567" s="185"/>
      <c r="BY567" s="185"/>
      <c r="BZ567" s="185"/>
      <c r="CA567" s="185"/>
      <c r="CB567" s="185"/>
      <c r="CC567" s="185"/>
      <c r="CD567" s="185"/>
      <c r="CE567" s="185"/>
      <c r="CF567" s="185"/>
      <c r="CG567" s="185"/>
      <c r="CH567" s="185"/>
      <c r="CI567" s="185"/>
      <c r="CJ567" s="185"/>
      <c r="CK567" s="185"/>
      <c r="CL567" s="185"/>
      <c r="CM567" s="185"/>
      <c r="CN567" s="185"/>
      <c r="CO567" s="185"/>
      <c r="CP567" s="185"/>
      <c r="CQ567" s="185"/>
      <c r="CR567" s="185"/>
      <c r="CS567" s="185"/>
      <c r="CT567" s="185"/>
      <c r="CU567" s="185"/>
      <c r="CV567" s="185"/>
      <c r="CW567" s="185"/>
      <c r="CX567" s="185"/>
      <c r="CY567" s="185"/>
      <c r="CZ567" s="185"/>
      <c r="DA567" s="185"/>
      <c r="DB567" s="185"/>
      <c r="DC567" s="185"/>
      <c r="DD567" s="185"/>
      <c r="DE567" s="185"/>
    </row>
    <row r="568" spans="1:109" s="186" customFormat="1" ht="30">
      <c r="A568" s="178">
        <v>137</v>
      </c>
      <c r="B568" s="178"/>
      <c r="C568" s="178" t="s">
        <v>1510</v>
      </c>
      <c r="D568" s="178" t="s">
        <v>1501</v>
      </c>
      <c r="E568" s="270" t="s">
        <v>1511</v>
      </c>
      <c r="F568" s="222" t="s">
        <v>1512</v>
      </c>
      <c r="G568" s="222" t="s">
        <v>2372</v>
      </c>
      <c r="H568" s="223">
        <v>5030</v>
      </c>
      <c r="I568" s="183" t="s">
        <v>127</v>
      </c>
      <c r="J568" s="183"/>
      <c r="K568" s="183"/>
      <c r="L568" s="178" t="s">
        <v>452</v>
      </c>
      <c r="M568" s="178" t="s">
        <v>1513</v>
      </c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85"/>
      <c r="AT568" s="185"/>
      <c r="AU568" s="185"/>
      <c r="AV568" s="185"/>
      <c r="AW568" s="185"/>
      <c r="AX568" s="185"/>
      <c r="AY568" s="185"/>
      <c r="AZ568" s="185"/>
      <c r="BA568" s="185"/>
      <c r="BB568" s="185"/>
      <c r="BC568" s="185"/>
      <c r="BD568" s="185"/>
      <c r="BE568" s="185"/>
      <c r="BF568" s="185"/>
      <c r="BG568" s="185"/>
      <c r="BH568" s="185"/>
      <c r="BI568" s="185"/>
      <c r="BJ568" s="185"/>
      <c r="BK568" s="185"/>
      <c r="BL568" s="185"/>
      <c r="BM568" s="185"/>
      <c r="BN568" s="185"/>
      <c r="BO568" s="185"/>
      <c r="BP568" s="185"/>
      <c r="BQ568" s="185"/>
      <c r="BR568" s="185"/>
      <c r="BS568" s="185"/>
      <c r="BT568" s="185"/>
      <c r="BU568" s="185"/>
      <c r="BV568" s="185"/>
      <c r="BW568" s="185"/>
      <c r="BX568" s="185"/>
      <c r="BY568" s="185"/>
      <c r="BZ568" s="185"/>
      <c r="CA568" s="185"/>
      <c r="CB568" s="185"/>
      <c r="CC568" s="185"/>
      <c r="CD568" s="185"/>
      <c r="CE568" s="185"/>
      <c r="CF568" s="185"/>
      <c r="CG568" s="185"/>
      <c r="CH568" s="185"/>
      <c r="CI568" s="185"/>
      <c r="CJ568" s="185"/>
      <c r="CK568" s="185"/>
      <c r="CL568" s="185"/>
      <c r="CM568" s="185"/>
      <c r="CN568" s="185"/>
      <c r="CO568" s="185"/>
      <c r="CP568" s="185"/>
      <c r="CQ568" s="185"/>
      <c r="CR568" s="185"/>
      <c r="CS568" s="185"/>
      <c r="CT568" s="185"/>
      <c r="CU568" s="185"/>
      <c r="CV568" s="185"/>
      <c r="CW568" s="185"/>
      <c r="CX568" s="185"/>
      <c r="CY568" s="185"/>
      <c r="CZ568" s="185"/>
      <c r="DA568" s="185"/>
      <c r="DB568" s="185"/>
      <c r="DC568" s="185"/>
      <c r="DD568" s="185"/>
      <c r="DE568" s="185"/>
    </row>
    <row r="569" spans="1:109" s="186" customFormat="1" ht="30">
      <c r="A569" s="178">
        <v>138</v>
      </c>
      <c r="B569" s="178"/>
      <c r="C569" s="178" t="s">
        <v>1514</v>
      </c>
      <c r="D569" s="178" t="s">
        <v>1501</v>
      </c>
      <c r="E569" s="270" t="s">
        <v>1515</v>
      </c>
      <c r="F569" s="222" t="s">
        <v>1516</v>
      </c>
      <c r="G569" s="222" t="s">
        <v>2373</v>
      </c>
      <c r="H569" s="223">
        <v>10200</v>
      </c>
      <c r="I569" s="183" t="s">
        <v>127</v>
      </c>
      <c r="J569" s="183"/>
      <c r="K569" s="183"/>
      <c r="L569" s="178" t="s">
        <v>1517</v>
      </c>
      <c r="M569" s="178" t="s">
        <v>1518</v>
      </c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5"/>
      <c r="BJ569" s="185"/>
      <c r="BK569" s="185"/>
      <c r="BL569" s="185"/>
      <c r="BM569" s="185"/>
      <c r="BN569" s="185"/>
      <c r="BO569" s="185"/>
      <c r="BP569" s="185"/>
      <c r="BQ569" s="185"/>
      <c r="BR569" s="185"/>
      <c r="BS569" s="185"/>
      <c r="BT569" s="185"/>
      <c r="BU569" s="185"/>
      <c r="BV569" s="185"/>
      <c r="BW569" s="185"/>
      <c r="BX569" s="185"/>
      <c r="BY569" s="185"/>
      <c r="BZ569" s="185"/>
      <c r="CA569" s="185"/>
      <c r="CB569" s="185"/>
      <c r="CC569" s="185"/>
      <c r="CD569" s="185"/>
      <c r="CE569" s="185"/>
      <c r="CF569" s="185"/>
      <c r="CG569" s="185"/>
      <c r="CH569" s="185"/>
      <c r="CI569" s="185"/>
      <c r="CJ569" s="185"/>
      <c r="CK569" s="185"/>
      <c r="CL569" s="185"/>
      <c r="CM569" s="185"/>
      <c r="CN569" s="185"/>
      <c r="CO569" s="185"/>
      <c r="CP569" s="185"/>
      <c r="CQ569" s="185"/>
      <c r="CR569" s="185"/>
      <c r="CS569" s="185"/>
      <c r="CT569" s="185"/>
      <c r="CU569" s="185"/>
      <c r="CV569" s="185"/>
      <c r="CW569" s="185"/>
      <c r="CX569" s="185"/>
      <c r="CY569" s="185"/>
      <c r="CZ569" s="185"/>
      <c r="DA569" s="185"/>
      <c r="DB569" s="185"/>
      <c r="DC569" s="185"/>
      <c r="DD569" s="185"/>
      <c r="DE569" s="185"/>
    </row>
    <row r="570" spans="1:109" s="186" customFormat="1" ht="30">
      <c r="A570" s="178">
        <v>139</v>
      </c>
      <c r="B570" s="178"/>
      <c r="C570" s="178" t="s">
        <v>1519</v>
      </c>
      <c r="D570" s="178" t="s">
        <v>1520</v>
      </c>
      <c r="E570" s="270" t="s">
        <v>1521</v>
      </c>
      <c r="F570" s="222" t="s">
        <v>1522</v>
      </c>
      <c r="G570" s="222" t="s">
        <v>2374</v>
      </c>
      <c r="H570" s="223">
        <v>500</v>
      </c>
      <c r="I570" s="183" t="s">
        <v>127</v>
      </c>
      <c r="J570" s="183"/>
      <c r="K570" s="183"/>
      <c r="L570" s="280">
        <v>42620</v>
      </c>
      <c r="M570" s="178" t="s">
        <v>1523</v>
      </c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AJ570" s="185"/>
      <c r="AK570" s="185"/>
      <c r="AL570" s="185"/>
      <c r="AM570" s="185"/>
      <c r="AN570" s="185"/>
      <c r="AO570" s="185"/>
      <c r="AP570" s="185"/>
      <c r="AQ570" s="185"/>
      <c r="AR570" s="185"/>
      <c r="AS570" s="185"/>
      <c r="AT570" s="185"/>
      <c r="AU570" s="185"/>
      <c r="AV570" s="185"/>
      <c r="AW570" s="185"/>
      <c r="AX570" s="185"/>
      <c r="AY570" s="185"/>
      <c r="AZ570" s="185"/>
      <c r="BA570" s="185"/>
      <c r="BB570" s="185"/>
      <c r="BC570" s="185"/>
      <c r="BD570" s="185"/>
      <c r="BE570" s="185"/>
      <c r="BF570" s="185"/>
      <c r="BG570" s="185"/>
      <c r="BH570" s="185"/>
      <c r="BI570" s="185"/>
      <c r="BJ570" s="185"/>
      <c r="BK570" s="185"/>
      <c r="BL570" s="185"/>
      <c r="BM570" s="185"/>
      <c r="BN570" s="185"/>
      <c r="BO570" s="185"/>
      <c r="BP570" s="185"/>
      <c r="BQ570" s="185"/>
      <c r="BR570" s="185"/>
      <c r="BS570" s="185"/>
      <c r="BT570" s="185"/>
      <c r="BU570" s="185"/>
      <c r="BV570" s="185"/>
      <c r="BW570" s="185"/>
      <c r="BX570" s="185"/>
      <c r="BY570" s="185"/>
      <c r="BZ570" s="185"/>
      <c r="CA570" s="185"/>
      <c r="CB570" s="185"/>
      <c r="CC570" s="185"/>
      <c r="CD570" s="185"/>
      <c r="CE570" s="185"/>
      <c r="CF570" s="185"/>
      <c r="CG570" s="185"/>
      <c r="CH570" s="185"/>
      <c r="CI570" s="185"/>
      <c r="CJ570" s="185"/>
      <c r="CK570" s="185"/>
      <c r="CL570" s="185"/>
      <c r="CM570" s="185"/>
      <c r="CN570" s="185"/>
      <c r="CO570" s="185"/>
      <c r="CP570" s="185"/>
      <c r="CQ570" s="185"/>
      <c r="CR570" s="185"/>
      <c r="CS570" s="185"/>
      <c r="CT570" s="185"/>
      <c r="CU570" s="185"/>
      <c r="CV570" s="185"/>
      <c r="CW570" s="185"/>
      <c r="CX570" s="185"/>
      <c r="CY570" s="185"/>
      <c r="CZ570" s="185"/>
      <c r="DA570" s="185"/>
      <c r="DB570" s="185"/>
      <c r="DC570" s="185"/>
      <c r="DD570" s="185"/>
      <c r="DE570" s="185"/>
    </row>
    <row r="571" spans="1:109" s="186" customFormat="1" ht="30">
      <c r="A571" s="178">
        <v>140</v>
      </c>
      <c r="B571" s="178"/>
      <c r="C571" s="178" t="s">
        <v>1525</v>
      </c>
      <c r="D571" s="178" t="s">
        <v>1524</v>
      </c>
      <c r="E571" s="270" t="s">
        <v>1526</v>
      </c>
      <c r="F571" s="222" t="s">
        <v>1527</v>
      </c>
      <c r="G571" s="222" t="s">
        <v>2375</v>
      </c>
      <c r="H571" s="223">
        <v>83250</v>
      </c>
      <c r="I571" s="183" t="s">
        <v>127</v>
      </c>
      <c r="J571" s="183"/>
      <c r="K571" s="183"/>
      <c r="L571" s="178" t="s">
        <v>1386</v>
      </c>
      <c r="M571" s="222" t="s">
        <v>824</v>
      </c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AJ571" s="185"/>
      <c r="AK571" s="185"/>
      <c r="AL571" s="185"/>
      <c r="AM571" s="185"/>
      <c r="AN571" s="185"/>
      <c r="AO571" s="185"/>
      <c r="AP571" s="185"/>
      <c r="AQ571" s="185"/>
      <c r="AR571" s="185"/>
      <c r="AS571" s="185"/>
      <c r="AT571" s="185"/>
      <c r="AU571" s="185"/>
      <c r="AV571" s="185"/>
      <c r="AW571" s="185"/>
      <c r="AX571" s="185"/>
      <c r="AY571" s="185"/>
      <c r="AZ571" s="185"/>
      <c r="BA571" s="185"/>
      <c r="BB571" s="185"/>
      <c r="BC571" s="185"/>
      <c r="BD571" s="185"/>
      <c r="BE571" s="185"/>
      <c r="BF571" s="185"/>
      <c r="BG571" s="185"/>
      <c r="BH571" s="185"/>
      <c r="BI571" s="185"/>
      <c r="BJ571" s="185"/>
      <c r="BK571" s="185"/>
      <c r="BL571" s="185"/>
      <c r="BM571" s="185"/>
      <c r="BN571" s="185"/>
      <c r="BO571" s="185"/>
      <c r="BP571" s="185"/>
      <c r="BQ571" s="185"/>
      <c r="BR571" s="185"/>
      <c r="BS571" s="185"/>
      <c r="BT571" s="185"/>
      <c r="BU571" s="185"/>
      <c r="BV571" s="185"/>
      <c r="BW571" s="185"/>
      <c r="BX571" s="185"/>
      <c r="BY571" s="185"/>
      <c r="BZ571" s="185"/>
      <c r="CA571" s="185"/>
      <c r="CB571" s="185"/>
      <c r="CC571" s="185"/>
      <c r="CD571" s="185"/>
      <c r="CE571" s="185"/>
      <c r="CF571" s="185"/>
      <c r="CG571" s="185"/>
      <c r="CH571" s="185"/>
      <c r="CI571" s="185"/>
      <c r="CJ571" s="185"/>
      <c r="CK571" s="185"/>
      <c r="CL571" s="185"/>
      <c r="CM571" s="185"/>
      <c r="CN571" s="185"/>
      <c r="CO571" s="185"/>
      <c r="CP571" s="185"/>
      <c r="CQ571" s="185"/>
      <c r="CR571" s="185"/>
      <c r="CS571" s="185"/>
      <c r="CT571" s="185"/>
      <c r="CU571" s="185"/>
      <c r="CV571" s="185"/>
      <c r="CW571" s="185"/>
      <c r="CX571" s="185"/>
      <c r="CY571" s="185"/>
      <c r="CZ571" s="185"/>
      <c r="DA571" s="185"/>
      <c r="DB571" s="185"/>
      <c r="DC571" s="185"/>
      <c r="DD571" s="185"/>
      <c r="DE571" s="185"/>
    </row>
    <row r="572" spans="1:109" s="186" customFormat="1" ht="30">
      <c r="A572" s="178">
        <v>141</v>
      </c>
      <c r="B572" s="178"/>
      <c r="C572" s="178" t="s">
        <v>1525</v>
      </c>
      <c r="D572" s="178" t="s">
        <v>1524</v>
      </c>
      <c r="E572" s="270" t="s">
        <v>1526</v>
      </c>
      <c r="F572" s="222" t="s">
        <v>1528</v>
      </c>
      <c r="G572" s="222" t="s">
        <v>2376</v>
      </c>
      <c r="H572" s="223">
        <v>30100</v>
      </c>
      <c r="I572" s="183" t="s">
        <v>127</v>
      </c>
      <c r="J572" s="183"/>
      <c r="K572" s="183"/>
      <c r="L572" s="178" t="s">
        <v>1386</v>
      </c>
      <c r="M572" s="222" t="s">
        <v>825</v>
      </c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5"/>
      <c r="BE572" s="185"/>
      <c r="BF572" s="185"/>
      <c r="BG572" s="185"/>
      <c r="BH572" s="185"/>
      <c r="BI572" s="185"/>
      <c r="BJ572" s="185"/>
      <c r="BK572" s="185"/>
      <c r="BL572" s="185"/>
      <c r="BM572" s="185"/>
      <c r="BN572" s="185"/>
      <c r="BO572" s="185"/>
      <c r="BP572" s="185"/>
      <c r="BQ572" s="185"/>
      <c r="BR572" s="185"/>
      <c r="BS572" s="185"/>
      <c r="BT572" s="185"/>
      <c r="BU572" s="185"/>
      <c r="BV572" s="185"/>
      <c r="BW572" s="185"/>
      <c r="BX572" s="185"/>
      <c r="BY572" s="185"/>
      <c r="BZ572" s="185"/>
      <c r="CA572" s="185"/>
      <c r="CB572" s="185"/>
      <c r="CC572" s="185"/>
      <c r="CD572" s="185"/>
      <c r="CE572" s="185"/>
      <c r="CF572" s="185"/>
      <c r="CG572" s="185"/>
      <c r="CH572" s="185"/>
      <c r="CI572" s="185"/>
      <c r="CJ572" s="185"/>
      <c r="CK572" s="185"/>
      <c r="CL572" s="185"/>
      <c r="CM572" s="185"/>
      <c r="CN572" s="185"/>
      <c r="CO572" s="185"/>
      <c r="CP572" s="185"/>
      <c r="CQ572" s="185"/>
      <c r="CR572" s="185"/>
      <c r="CS572" s="185"/>
      <c r="CT572" s="185"/>
      <c r="CU572" s="185"/>
      <c r="CV572" s="185"/>
      <c r="CW572" s="185"/>
      <c r="CX572" s="185"/>
      <c r="CY572" s="185"/>
      <c r="CZ572" s="185"/>
      <c r="DA572" s="185"/>
      <c r="DB572" s="185"/>
      <c r="DC572" s="185"/>
      <c r="DD572" s="185"/>
      <c r="DE572" s="185"/>
    </row>
    <row r="573" spans="1:109" s="186" customFormat="1" ht="60">
      <c r="A573" s="178">
        <v>142</v>
      </c>
      <c r="B573" s="178"/>
      <c r="C573" s="178" t="s">
        <v>1529</v>
      </c>
      <c r="D573" s="178" t="s">
        <v>1524</v>
      </c>
      <c r="E573" s="270" t="s">
        <v>1530</v>
      </c>
      <c r="F573" s="222" t="s">
        <v>1531</v>
      </c>
      <c r="G573" s="222" t="s">
        <v>2377</v>
      </c>
      <c r="H573" s="223">
        <v>74511</v>
      </c>
      <c r="I573" s="183" t="s">
        <v>127</v>
      </c>
      <c r="J573" s="183"/>
      <c r="K573" s="183"/>
      <c r="L573" s="178" t="s">
        <v>1532</v>
      </c>
      <c r="M573" s="222" t="s">
        <v>1533</v>
      </c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85"/>
      <c r="AE573" s="185"/>
      <c r="AF573" s="185"/>
      <c r="AG573" s="185"/>
      <c r="AH573" s="185"/>
      <c r="AI573" s="185"/>
      <c r="AJ573" s="185"/>
      <c r="AK573" s="185"/>
      <c r="AL573" s="185"/>
      <c r="AM573" s="185"/>
      <c r="AN573" s="185"/>
      <c r="AO573" s="185"/>
      <c r="AP573" s="185"/>
      <c r="AQ573" s="185"/>
      <c r="AR573" s="185"/>
      <c r="AS573" s="185"/>
      <c r="AT573" s="185"/>
      <c r="AU573" s="185"/>
      <c r="AV573" s="185"/>
      <c r="AW573" s="185"/>
      <c r="AX573" s="185"/>
      <c r="AY573" s="185"/>
      <c r="AZ573" s="185"/>
      <c r="BA573" s="185"/>
      <c r="BB573" s="185"/>
      <c r="BC573" s="185"/>
      <c r="BD573" s="185"/>
      <c r="BE573" s="185"/>
      <c r="BF573" s="185"/>
      <c r="BG573" s="185"/>
      <c r="BH573" s="185"/>
      <c r="BI573" s="185"/>
      <c r="BJ573" s="185"/>
      <c r="BK573" s="185"/>
      <c r="BL573" s="185"/>
      <c r="BM573" s="185"/>
      <c r="BN573" s="185"/>
      <c r="BO573" s="185"/>
      <c r="BP573" s="185"/>
      <c r="BQ573" s="185"/>
      <c r="BR573" s="185"/>
      <c r="BS573" s="185"/>
      <c r="BT573" s="185"/>
      <c r="BU573" s="185"/>
      <c r="BV573" s="185"/>
      <c r="BW573" s="185"/>
      <c r="BX573" s="185"/>
      <c r="BY573" s="185"/>
      <c r="BZ573" s="185"/>
      <c r="CA573" s="185"/>
      <c r="CB573" s="185"/>
      <c r="CC573" s="185"/>
      <c r="CD573" s="185"/>
      <c r="CE573" s="185"/>
      <c r="CF573" s="185"/>
      <c r="CG573" s="185"/>
      <c r="CH573" s="185"/>
      <c r="CI573" s="185"/>
      <c r="CJ573" s="185"/>
      <c r="CK573" s="185"/>
      <c r="CL573" s="185"/>
      <c r="CM573" s="185"/>
      <c r="CN573" s="185"/>
      <c r="CO573" s="185"/>
      <c r="CP573" s="185"/>
      <c r="CQ573" s="185"/>
      <c r="CR573" s="185"/>
      <c r="CS573" s="185"/>
      <c r="CT573" s="185"/>
      <c r="CU573" s="185"/>
      <c r="CV573" s="185"/>
      <c r="CW573" s="185"/>
      <c r="CX573" s="185"/>
      <c r="CY573" s="185"/>
      <c r="CZ573" s="185"/>
      <c r="DA573" s="185"/>
      <c r="DB573" s="185"/>
      <c r="DC573" s="185"/>
      <c r="DD573" s="185"/>
      <c r="DE573" s="185"/>
    </row>
    <row r="574" spans="1:109" s="186" customFormat="1" ht="39" customHeight="1">
      <c r="A574" s="178">
        <v>143</v>
      </c>
      <c r="B574" s="178"/>
      <c r="C574" s="178" t="s">
        <v>1519</v>
      </c>
      <c r="D574" s="178" t="s">
        <v>1520</v>
      </c>
      <c r="E574" s="270" t="s">
        <v>1534</v>
      </c>
      <c r="F574" s="222" t="s">
        <v>1535</v>
      </c>
      <c r="G574" s="222" t="s">
        <v>2378</v>
      </c>
      <c r="H574" s="223">
        <v>3768</v>
      </c>
      <c r="I574" s="183" t="s">
        <v>127</v>
      </c>
      <c r="J574" s="183"/>
      <c r="K574" s="183"/>
      <c r="L574" s="280">
        <v>43923</v>
      </c>
      <c r="M574" s="222" t="s">
        <v>1533</v>
      </c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85"/>
      <c r="AE574" s="185"/>
      <c r="AF574" s="185"/>
      <c r="AG574" s="185"/>
      <c r="AH574" s="185"/>
      <c r="AI574" s="185"/>
      <c r="AJ574" s="185"/>
      <c r="AK574" s="185"/>
      <c r="AL574" s="185"/>
      <c r="AM574" s="185"/>
      <c r="AN574" s="185"/>
      <c r="AO574" s="185"/>
      <c r="AP574" s="185"/>
      <c r="AQ574" s="185"/>
      <c r="AR574" s="185"/>
      <c r="AS574" s="185"/>
      <c r="AT574" s="185"/>
      <c r="AU574" s="185"/>
      <c r="AV574" s="185"/>
      <c r="AW574" s="185"/>
      <c r="AX574" s="185"/>
      <c r="AY574" s="185"/>
      <c r="AZ574" s="185"/>
      <c r="BA574" s="185"/>
      <c r="BB574" s="185"/>
      <c r="BC574" s="185"/>
      <c r="BD574" s="185"/>
      <c r="BE574" s="185"/>
      <c r="BF574" s="185"/>
      <c r="BG574" s="185"/>
      <c r="BH574" s="185"/>
      <c r="BI574" s="185"/>
      <c r="BJ574" s="185"/>
      <c r="BK574" s="185"/>
      <c r="BL574" s="185"/>
      <c r="BM574" s="185"/>
      <c r="BN574" s="185"/>
      <c r="BO574" s="185"/>
      <c r="BP574" s="185"/>
      <c r="BQ574" s="185"/>
      <c r="BR574" s="185"/>
      <c r="BS574" s="185"/>
      <c r="BT574" s="185"/>
      <c r="BU574" s="185"/>
      <c r="BV574" s="185"/>
      <c r="BW574" s="185"/>
      <c r="BX574" s="185"/>
      <c r="BY574" s="185"/>
      <c r="BZ574" s="185"/>
      <c r="CA574" s="185"/>
      <c r="CB574" s="185"/>
      <c r="CC574" s="185"/>
      <c r="CD574" s="185"/>
      <c r="CE574" s="185"/>
      <c r="CF574" s="185"/>
      <c r="CG574" s="185"/>
      <c r="CH574" s="185"/>
      <c r="CI574" s="185"/>
      <c r="CJ574" s="185"/>
      <c r="CK574" s="185"/>
      <c r="CL574" s="185"/>
      <c r="CM574" s="185"/>
      <c r="CN574" s="185"/>
      <c r="CO574" s="185"/>
      <c r="CP574" s="185"/>
      <c r="CQ574" s="185"/>
      <c r="CR574" s="185"/>
      <c r="CS574" s="185"/>
      <c r="CT574" s="185"/>
      <c r="CU574" s="185"/>
      <c r="CV574" s="185"/>
      <c r="CW574" s="185"/>
      <c r="CX574" s="185"/>
      <c r="CY574" s="185"/>
      <c r="CZ574" s="185"/>
      <c r="DA574" s="185"/>
      <c r="DB574" s="185"/>
      <c r="DC574" s="185"/>
      <c r="DD574" s="185"/>
      <c r="DE574" s="185"/>
    </row>
    <row r="575" spans="1:109" s="186" customFormat="1" ht="30">
      <c r="A575" s="178">
        <v>144</v>
      </c>
      <c r="B575" s="178"/>
      <c r="C575" s="178" t="s">
        <v>812</v>
      </c>
      <c r="D575" s="178" t="s">
        <v>1536</v>
      </c>
      <c r="E575" s="270" t="s">
        <v>1537</v>
      </c>
      <c r="F575" s="222" t="s">
        <v>1538</v>
      </c>
      <c r="G575" s="222" t="s">
        <v>2379</v>
      </c>
      <c r="H575" s="223">
        <v>9950</v>
      </c>
      <c r="I575" s="183" t="s">
        <v>127</v>
      </c>
      <c r="J575" s="183"/>
      <c r="K575" s="183"/>
      <c r="L575" s="178" t="s">
        <v>1539</v>
      </c>
      <c r="M575" s="222" t="s">
        <v>1540</v>
      </c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85"/>
      <c r="AE575" s="185"/>
      <c r="AF575" s="185"/>
      <c r="AG575" s="185"/>
      <c r="AH575" s="185"/>
      <c r="AI575" s="185"/>
      <c r="AJ575" s="185"/>
      <c r="AK575" s="185"/>
      <c r="AL575" s="185"/>
      <c r="AM575" s="185"/>
      <c r="AN575" s="185"/>
      <c r="AO575" s="185"/>
      <c r="AP575" s="185"/>
      <c r="AQ575" s="185"/>
      <c r="AR575" s="185"/>
      <c r="AS575" s="185"/>
      <c r="AT575" s="185"/>
      <c r="AU575" s="185"/>
      <c r="AV575" s="185"/>
      <c r="AW575" s="185"/>
      <c r="AX575" s="185"/>
      <c r="AY575" s="185"/>
      <c r="AZ575" s="185"/>
      <c r="BA575" s="185"/>
      <c r="BB575" s="185"/>
      <c r="BC575" s="185"/>
      <c r="BD575" s="185"/>
      <c r="BE575" s="185"/>
      <c r="BF575" s="185"/>
      <c r="BG575" s="185"/>
      <c r="BH575" s="185"/>
      <c r="BI575" s="185"/>
      <c r="BJ575" s="185"/>
      <c r="BK575" s="185"/>
      <c r="BL575" s="185"/>
      <c r="BM575" s="185"/>
      <c r="BN575" s="185"/>
      <c r="BO575" s="185"/>
      <c r="BP575" s="185"/>
      <c r="BQ575" s="185"/>
      <c r="BR575" s="185"/>
      <c r="BS575" s="185"/>
      <c r="BT575" s="185"/>
      <c r="BU575" s="185"/>
      <c r="BV575" s="185"/>
      <c r="BW575" s="185"/>
      <c r="BX575" s="185"/>
      <c r="BY575" s="185"/>
      <c r="BZ575" s="185"/>
      <c r="CA575" s="185"/>
      <c r="CB575" s="185"/>
      <c r="CC575" s="185"/>
      <c r="CD575" s="185"/>
      <c r="CE575" s="185"/>
      <c r="CF575" s="185"/>
      <c r="CG575" s="185"/>
      <c r="CH575" s="185"/>
      <c r="CI575" s="185"/>
      <c r="CJ575" s="185"/>
      <c r="CK575" s="185"/>
      <c r="CL575" s="185"/>
      <c r="CM575" s="185"/>
      <c r="CN575" s="185"/>
      <c r="CO575" s="185"/>
      <c r="CP575" s="185"/>
      <c r="CQ575" s="185"/>
      <c r="CR575" s="185"/>
      <c r="CS575" s="185"/>
      <c r="CT575" s="185"/>
      <c r="CU575" s="185"/>
      <c r="CV575" s="185"/>
      <c r="CW575" s="185"/>
      <c r="CX575" s="185"/>
      <c r="CY575" s="185"/>
      <c r="CZ575" s="185"/>
      <c r="DA575" s="185"/>
      <c r="DB575" s="185"/>
      <c r="DC575" s="185"/>
      <c r="DD575" s="185"/>
      <c r="DE575" s="185"/>
    </row>
    <row r="576" spans="1:109" s="186" customFormat="1" ht="30">
      <c r="A576" s="178">
        <v>145</v>
      </c>
      <c r="B576" s="178"/>
      <c r="C576" s="178" t="s">
        <v>1541</v>
      </c>
      <c r="D576" s="178" t="s">
        <v>1524</v>
      </c>
      <c r="E576" s="270" t="s">
        <v>1542</v>
      </c>
      <c r="F576" s="222" t="s">
        <v>1543</v>
      </c>
      <c r="G576" s="222" t="s">
        <v>2380</v>
      </c>
      <c r="H576" s="223">
        <v>933000</v>
      </c>
      <c r="I576" s="183" t="s">
        <v>127</v>
      </c>
      <c r="J576" s="183"/>
      <c r="K576" s="183"/>
      <c r="L576" s="178" t="s">
        <v>1378</v>
      </c>
      <c r="M576" s="222" t="s">
        <v>1544</v>
      </c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85"/>
      <c r="AE576" s="185"/>
      <c r="AF576" s="185"/>
      <c r="AG576" s="185"/>
      <c r="AH576" s="185"/>
      <c r="AI576" s="185"/>
      <c r="AJ576" s="185"/>
      <c r="AK576" s="185"/>
      <c r="AL576" s="185"/>
      <c r="AM576" s="185"/>
      <c r="AN576" s="185"/>
      <c r="AO576" s="185"/>
      <c r="AP576" s="185"/>
      <c r="AQ576" s="185"/>
      <c r="AR576" s="185"/>
      <c r="AS576" s="185"/>
      <c r="AT576" s="185"/>
      <c r="AU576" s="185"/>
      <c r="AV576" s="185"/>
      <c r="AW576" s="185"/>
      <c r="AX576" s="185"/>
      <c r="AY576" s="185"/>
      <c r="AZ576" s="185"/>
      <c r="BA576" s="185"/>
      <c r="BB576" s="185"/>
      <c r="BC576" s="185"/>
      <c r="BD576" s="185"/>
      <c r="BE576" s="185"/>
      <c r="BF576" s="185"/>
      <c r="BG576" s="185"/>
      <c r="BH576" s="185"/>
      <c r="BI576" s="185"/>
      <c r="BJ576" s="185"/>
      <c r="BK576" s="185"/>
      <c r="BL576" s="185"/>
      <c r="BM576" s="185"/>
      <c r="BN576" s="185"/>
      <c r="BO576" s="185"/>
      <c r="BP576" s="185"/>
      <c r="BQ576" s="185"/>
      <c r="BR576" s="185"/>
      <c r="BS576" s="185"/>
      <c r="BT576" s="185"/>
      <c r="BU576" s="185"/>
      <c r="BV576" s="185"/>
      <c r="BW576" s="185"/>
      <c r="BX576" s="185"/>
      <c r="BY576" s="185"/>
      <c r="BZ576" s="185"/>
      <c r="CA576" s="185"/>
      <c r="CB576" s="185"/>
      <c r="CC576" s="185"/>
      <c r="CD576" s="185"/>
      <c r="CE576" s="185"/>
      <c r="CF576" s="185"/>
      <c r="CG576" s="185"/>
      <c r="CH576" s="185"/>
      <c r="CI576" s="185"/>
      <c r="CJ576" s="185"/>
      <c r="CK576" s="185"/>
      <c r="CL576" s="185"/>
      <c r="CM576" s="185"/>
      <c r="CN576" s="185"/>
      <c r="CO576" s="185"/>
      <c r="CP576" s="185"/>
      <c r="CQ576" s="185"/>
      <c r="CR576" s="185"/>
      <c r="CS576" s="185"/>
      <c r="CT576" s="185"/>
      <c r="CU576" s="185"/>
      <c r="CV576" s="185"/>
      <c r="CW576" s="185"/>
      <c r="CX576" s="185"/>
      <c r="CY576" s="185"/>
      <c r="CZ576" s="185"/>
      <c r="DA576" s="185"/>
      <c r="DB576" s="185"/>
      <c r="DC576" s="185"/>
      <c r="DD576" s="185"/>
      <c r="DE576" s="185"/>
    </row>
    <row r="577" spans="1:109" s="186" customFormat="1" ht="30">
      <c r="A577" s="178">
        <v>146</v>
      </c>
      <c r="B577" s="178"/>
      <c r="C577" s="222" t="s">
        <v>1545</v>
      </c>
      <c r="D577" s="222" t="s">
        <v>1524</v>
      </c>
      <c r="E577" s="270" t="s">
        <v>1546</v>
      </c>
      <c r="F577" s="222" t="s">
        <v>1547</v>
      </c>
      <c r="G577" s="222" t="s">
        <v>2381</v>
      </c>
      <c r="H577" s="223">
        <v>40400</v>
      </c>
      <c r="I577" s="183" t="s">
        <v>127</v>
      </c>
      <c r="J577" s="183"/>
      <c r="K577" s="183"/>
      <c r="L577" s="178" t="s">
        <v>1548</v>
      </c>
      <c r="M577" s="222" t="s">
        <v>1544</v>
      </c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  <c r="AF577" s="185"/>
      <c r="AG577" s="185"/>
      <c r="AH577" s="185"/>
      <c r="AI577" s="185"/>
      <c r="AJ577" s="185"/>
      <c r="AK577" s="185"/>
      <c r="AL577" s="185"/>
      <c r="AM577" s="185"/>
      <c r="AN577" s="185"/>
      <c r="AO577" s="185"/>
      <c r="AP577" s="185"/>
      <c r="AQ577" s="185"/>
      <c r="AR577" s="185"/>
      <c r="AS577" s="185"/>
      <c r="AT577" s="185"/>
      <c r="AU577" s="185"/>
      <c r="AV577" s="185"/>
      <c r="AW577" s="185"/>
      <c r="AX577" s="185"/>
      <c r="AY577" s="185"/>
      <c r="AZ577" s="185"/>
      <c r="BA577" s="185"/>
      <c r="BB577" s="185"/>
      <c r="BC577" s="185"/>
      <c r="BD577" s="185"/>
      <c r="BE577" s="185"/>
      <c r="BF577" s="185"/>
      <c r="BG577" s="185"/>
      <c r="BH577" s="185"/>
      <c r="BI577" s="185"/>
      <c r="BJ577" s="185"/>
      <c r="BK577" s="185"/>
      <c r="BL577" s="185"/>
      <c r="BM577" s="185"/>
      <c r="BN577" s="185"/>
      <c r="BO577" s="185"/>
      <c r="BP577" s="185"/>
      <c r="BQ577" s="185"/>
      <c r="BR577" s="185"/>
      <c r="BS577" s="185"/>
      <c r="BT577" s="185"/>
      <c r="BU577" s="185"/>
      <c r="BV577" s="185"/>
      <c r="BW577" s="185"/>
      <c r="BX577" s="185"/>
      <c r="BY577" s="185"/>
      <c r="BZ577" s="185"/>
      <c r="CA577" s="185"/>
      <c r="CB577" s="185"/>
      <c r="CC577" s="185"/>
      <c r="CD577" s="185"/>
      <c r="CE577" s="185"/>
      <c r="CF577" s="185"/>
      <c r="CG577" s="185"/>
      <c r="CH577" s="185"/>
      <c r="CI577" s="185"/>
      <c r="CJ577" s="185"/>
      <c r="CK577" s="185"/>
      <c r="CL577" s="185"/>
      <c r="CM577" s="185"/>
      <c r="CN577" s="185"/>
      <c r="CO577" s="185"/>
      <c r="CP577" s="185"/>
      <c r="CQ577" s="185"/>
      <c r="CR577" s="185"/>
      <c r="CS577" s="185"/>
      <c r="CT577" s="185"/>
      <c r="CU577" s="185"/>
      <c r="CV577" s="185"/>
      <c r="CW577" s="185"/>
      <c r="CX577" s="185"/>
      <c r="CY577" s="185"/>
      <c r="CZ577" s="185"/>
      <c r="DA577" s="185"/>
      <c r="DB577" s="185"/>
      <c r="DC577" s="185"/>
      <c r="DD577" s="185"/>
      <c r="DE577" s="185"/>
    </row>
    <row r="578" spans="1:109" s="186" customFormat="1" ht="30">
      <c r="A578" s="178">
        <v>147</v>
      </c>
      <c r="B578" s="178"/>
      <c r="C578" s="222" t="s">
        <v>1545</v>
      </c>
      <c r="D578" s="222" t="s">
        <v>1524</v>
      </c>
      <c r="E578" s="270" t="s">
        <v>1546</v>
      </c>
      <c r="F578" s="222" t="s">
        <v>1549</v>
      </c>
      <c r="G578" s="222" t="s">
        <v>2382</v>
      </c>
      <c r="H578" s="223">
        <v>1720</v>
      </c>
      <c r="I578" s="183" t="s">
        <v>127</v>
      </c>
      <c r="J578" s="183"/>
      <c r="K578" s="183"/>
      <c r="L578" s="178" t="s">
        <v>1548</v>
      </c>
      <c r="M578" s="222" t="s">
        <v>1550</v>
      </c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85"/>
      <c r="AE578" s="185"/>
      <c r="AF578" s="185"/>
      <c r="AG578" s="185"/>
      <c r="AH578" s="185"/>
      <c r="AI578" s="185"/>
      <c r="AJ578" s="185"/>
      <c r="AK578" s="185"/>
      <c r="AL578" s="185"/>
      <c r="AM578" s="185"/>
      <c r="AN578" s="185"/>
      <c r="AO578" s="185"/>
      <c r="AP578" s="185"/>
      <c r="AQ578" s="185"/>
      <c r="AR578" s="185"/>
      <c r="AS578" s="185"/>
      <c r="AT578" s="185"/>
      <c r="AU578" s="185"/>
      <c r="AV578" s="185"/>
      <c r="AW578" s="185"/>
      <c r="AX578" s="185"/>
      <c r="AY578" s="185"/>
      <c r="AZ578" s="185"/>
      <c r="BA578" s="185"/>
      <c r="BB578" s="185"/>
      <c r="BC578" s="185"/>
      <c r="BD578" s="185"/>
      <c r="BE578" s="185"/>
      <c r="BF578" s="185"/>
      <c r="BG578" s="185"/>
      <c r="BH578" s="185"/>
      <c r="BI578" s="185"/>
      <c r="BJ578" s="185"/>
      <c r="BK578" s="185"/>
      <c r="BL578" s="185"/>
      <c r="BM578" s="185"/>
      <c r="BN578" s="185"/>
      <c r="BO578" s="185"/>
      <c r="BP578" s="185"/>
      <c r="BQ578" s="185"/>
      <c r="BR578" s="185"/>
      <c r="BS578" s="185"/>
      <c r="BT578" s="185"/>
      <c r="BU578" s="185"/>
      <c r="BV578" s="185"/>
      <c r="BW578" s="185"/>
      <c r="BX578" s="185"/>
      <c r="BY578" s="185"/>
      <c r="BZ578" s="185"/>
      <c r="CA578" s="185"/>
      <c r="CB578" s="185"/>
      <c r="CC578" s="185"/>
      <c r="CD578" s="185"/>
      <c r="CE578" s="185"/>
      <c r="CF578" s="185"/>
      <c r="CG578" s="185"/>
      <c r="CH578" s="185"/>
      <c r="CI578" s="185"/>
      <c r="CJ578" s="185"/>
      <c r="CK578" s="185"/>
      <c r="CL578" s="185"/>
      <c r="CM578" s="185"/>
      <c r="CN578" s="185"/>
      <c r="CO578" s="185"/>
      <c r="CP578" s="185"/>
      <c r="CQ578" s="185"/>
      <c r="CR578" s="185"/>
      <c r="CS578" s="185"/>
      <c r="CT578" s="185"/>
      <c r="CU578" s="185"/>
      <c r="CV578" s="185"/>
      <c r="CW578" s="185"/>
      <c r="CX578" s="185"/>
      <c r="CY578" s="185"/>
      <c r="CZ578" s="185"/>
      <c r="DA578" s="185"/>
      <c r="DB578" s="185"/>
      <c r="DC578" s="185"/>
      <c r="DD578" s="185"/>
      <c r="DE578" s="185"/>
    </row>
    <row r="579" spans="1:109" s="186" customFormat="1" ht="30">
      <c r="A579" s="178">
        <v>148</v>
      </c>
      <c r="B579" s="178" t="s">
        <v>2575</v>
      </c>
      <c r="C579" s="222" t="s">
        <v>1551</v>
      </c>
      <c r="D579" s="222" t="s">
        <v>1552</v>
      </c>
      <c r="E579" s="270" t="s">
        <v>1553</v>
      </c>
      <c r="F579" s="222" t="s">
        <v>1554</v>
      </c>
      <c r="G579" s="222" t="s">
        <v>2383</v>
      </c>
      <c r="H579" s="223">
        <v>30144</v>
      </c>
      <c r="I579" s="183" t="s">
        <v>133</v>
      </c>
      <c r="J579" s="183"/>
      <c r="K579" s="183"/>
      <c r="L579" s="281">
        <v>44478</v>
      </c>
      <c r="M579" s="222" t="s">
        <v>1550</v>
      </c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AJ579" s="185"/>
      <c r="AK579" s="185"/>
      <c r="AL579" s="185"/>
      <c r="AM579" s="185"/>
      <c r="AN579" s="185"/>
      <c r="AO579" s="185"/>
      <c r="AP579" s="185"/>
      <c r="AQ579" s="185"/>
      <c r="AR579" s="185"/>
      <c r="AS579" s="185"/>
      <c r="AT579" s="185"/>
      <c r="AU579" s="185"/>
      <c r="AV579" s="185"/>
      <c r="AW579" s="185"/>
      <c r="AX579" s="185"/>
      <c r="AY579" s="185"/>
      <c r="AZ579" s="185"/>
      <c r="BA579" s="185"/>
      <c r="BB579" s="185"/>
      <c r="BC579" s="185"/>
      <c r="BD579" s="185"/>
      <c r="BE579" s="185"/>
      <c r="BF579" s="185"/>
      <c r="BG579" s="185"/>
      <c r="BH579" s="185"/>
      <c r="BI579" s="185"/>
      <c r="BJ579" s="185"/>
      <c r="BK579" s="185"/>
      <c r="BL579" s="185"/>
      <c r="BM579" s="185"/>
      <c r="BN579" s="185"/>
      <c r="BO579" s="185"/>
      <c r="BP579" s="185"/>
      <c r="BQ579" s="185"/>
      <c r="BR579" s="185"/>
      <c r="BS579" s="185"/>
      <c r="BT579" s="185"/>
      <c r="BU579" s="185"/>
      <c r="BV579" s="185"/>
      <c r="BW579" s="185"/>
      <c r="BX579" s="185"/>
      <c r="BY579" s="185"/>
      <c r="BZ579" s="185"/>
      <c r="CA579" s="185"/>
      <c r="CB579" s="185"/>
      <c r="CC579" s="185"/>
      <c r="CD579" s="185"/>
      <c r="CE579" s="185"/>
      <c r="CF579" s="185"/>
      <c r="CG579" s="185"/>
      <c r="CH579" s="185"/>
      <c r="CI579" s="185"/>
      <c r="CJ579" s="185"/>
      <c r="CK579" s="185"/>
      <c r="CL579" s="185"/>
      <c r="CM579" s="185"/>
      <c r="CN579" s="185"/>
      <c r="CO579" s="185"/>
      <c r="CP579" s="185"/>
      <c r="CQ579" s="185"/>
      <c r="CR579" s="185"/>
      <c r="CS579" s="185"/>
      <c r="CT579" s="185"/>
      <c r="CU579" s="185"/>
      <c r="CV579" s="185"/>
      <c r="CW579" s="185"/>
      <c r="CX579" s="185"/>
      <c r="CY579" s="185"/>
      <c r="CZ579" s="185"/>
      <c r="DA579" s="185"/>
      <c r="DB579" s="185"/>
      <c r="DC579" s="185"/>
      <c r="DD579" s="185"/>
      <c r="DE579" s="185"/>
    </row>
    <row r="580" spans="1:109" s="186" customFormat="1" ht="30">
      <c r="A580" s="178">
        <v>149</v>
      </c>
      <c r="B580" s="178"/>
      <c r="C580" s="222" t="s">
        <v>1551</v>
      </c>
      <c r="D580" s="222" t="s">
        <v>1552</v>
      </c>
      <c r="E580" s="270" t="s">
        <v>1553</v>
      </c>
      <c r="F580" s="222" t="s">
        <v>1555</v>
      </c>
      <c r="G580" s="222" t="s">
        <v>2384</v>
      </c>
      <c r="H580" s="223">
        <v>653600</v>
      </c>
      <c r="I580" s="183" t="s">
        <v>133</v>
      </c>
      <c r="J580" s="183"/>
      <c r="K580" s="183"/>
      <c r="L580" s="281">
        <v>44478</v>
      </c>
      <c r="M580" s="222" t="s">
        <v>1544</v>
      </c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185"/>
      <c r="AT580" s="185"/>
      <c r="AU580" s="185"/>
      <c r="AV580" s="185"/>
      <c r="AW580" s="185"/>
      <c r="AX580" s="185"/>
      <c r="AY580" s="185"/>
      <c r="AZ580" s="185"/>
      <c r="BA580" s="185"/>
      <c r="BB580" s="185"/>
      <c r="BC580" s="185"/>
      <c r="BD580" s="185"/>
      <c r="BE580" s="185"/>
      <c r="BF580" s="185"/>
      <c r="BG580" s="185"/>
      <c r="BH580" s="185"/>
      <c r="BI580" s="185"/>
      <c r="BJ580" s="185"/>
      <c r="BK580" s="185"/>
      <c r="BL580" s="185"/>
      <c r="BM580" s="185"/>
      <c r="BN580" s="185"/>
      <c r="BO580" s="185"/>
      <c r="BP580" s="185"/>
      <c r="BQ580" s="185"/>
      <c r="BR580" s="185"/>
      <c r="BS580" s="185"/>
      <c r="BT580" s="185"/>
      <c r="BU580" s="185"/>
      <c r="BV580" s="185"/>
      <c r="BW580" s="185"/>
      <c r="BX580" s="185"/>
      <c r="BY580" s="185"/>
      <c r="BZ580" s="185"/>
      <c r="CA580" s="185"/>
      <c r="CB580" s="185"/>
      <c r="CC580" s="185"/>
      <c r="CD580" s="185"/>
      <c r="CE580" s="185"/>
      <c r="CF580" s="185"/>
      <c r="CG580" s="185"/>
      <c r="CH580" s="185"/>
      <c r="CI580" s="185"/>
      <c r="CJ580" s="185"/>
      <c r="CK580" s="185"/>
      <c r="CL580" s="185"/>
      <c r="CM580" s="185"/>
      <c r="CN580" s="185"/>
      <c r="CO580" s="185"/>
      <c r="CP580" s="185"/>
      <c r="CQ580" s="185"/>
      <c r="CR580" s="185"/>
      <c r="CS580" s="185"/>
      <c r="CT580" s="185"/>
      <c r="CU580" s="185"/>
      <c r="CV580" s="185"/>
      <c r="CW580" s="185"/>
      <c r="CX580" s="185"/>
      <c r="CY580" s="185"/>
      <c r="CZ580" s="185"/>
      <c r="DA580" s="185"/>
      <c r="DB580" s="185"/>
      <c r="DC580" s="185"/>
      <c r="DD580" s="185"/>
      <c r="DE580" s="185"/>
    </row>
    <row r="581" spans="1:109" s="186" customFormat="1" ht="30">
      <c r="A581" s="178">
        <v>150</v>
      </c>
      <c r="B581" s="178"/>
      <c r="C581" s="222" t="s">
        <v>1551</v>
      </c>
      <c r="D581" s="222" t="s">
        <v>1552</v>
      </c>
      <c r="E581" s="270" t="s">
        <v>1553</v>
      </c>
      <c r="F581" s="222" t="s">
        <v>1554</v>
      </c>
      <c r="G581" s="222" t="s">
        <v>2385</v>
      </c>
      <c r="H581" s="223">
        <v>0</v>
      </c>
      <c r="I581" s="183" t="s">
        <v>133</v>
      </c>
      <c r="J581" s="183"/>
      <c r="K581" s="183"/>
      <c r="L581" s="178" t="s">
        <v>1556</v>
      </c>
      <c r="M581" s="222" t="s">
        <v>1544</v>
      </c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185"/>
      <c r="AT581" s="185"/>
      <c r="AU581" s="185"/>
      <c r="AV581" s="185"/>
      <c r="AW581" s="185"/>
      <c r="AX581" s="185"/>
      <c r="AY581" s="185"/>
      <c r="AZ581" s="185"/>
      <c r="BA581" s="185"/>
      <c r="BB581" s="185"/>
      <c r="BC581" s="185"/>
      <c r="BD581" s="185"/>
      <c r="BE581" s="185"/>
      <c r="BF581" s="185"/>
      <c r="BG581" s="185"/>
      <c r="BH581" s="185"/>
      <c r="BI581" s="185"/>
      <c r="BJ581" s="185"/>
      <c r="BK581" s="185"/>
      <c r="BL581" s="185"/>
      <c r="BM581" s="185"/>
      <c r="BN581" s="185"/>
      <c r="BO581" s="185"/>
      <c r="BP581" s="185"/>
      <c r="BQ581" s="185"/>
      <c r="BR581" s="185"/>
      <c r="BS581" s="185"/>
      <c r="BT581" s="185"/>
      <c r="BU581" s="185"/>
      <c r="BV581" s="185"/>
      <c r="BW581" s="185"/>
      <c r="BX581" s="185"/>
      <c r="BY581" s="185"/>
      <c r="BZ581" s="185"/>
      <c r="CA581" s="185"/>
      <c r="CB581" s="185"/>
      <c r="CC581" s="185"/>
      <c r="CD581" s="185"/>
      <c r="CE581" s="185"/>
      <c r="CF581" s="185"/>
      <c r="CG581" s="185"/>
      <c r="CH581" s="185"/>
      <c r="CI581" s="185"/>
      <c r="CJ581" s="185"/>
      <c r="CK581" s="185"/>
      <c r="CL581" s="185"/>
      <c r="CM581" s="185"/>
      <c r="CN581" s="185"/>
      <c r="CO581" s="185"/>
      <c r="CP581" s="185"/>
      <c r="CQ581" s="185"/>
      <c r="CR581" s="185"/>
      <c r="CS581" s="185"/>
      <c r="CT581" s="185"/>
      <c r="CU581" s="185"/>
      <c r="CV581" s="185"/>
      <c r="CW581" s="185"/>
      <c r="CX581" s="185"/>
      <c r="CY581" s="185"/>
      <c r="CZ581" s="185"/>
      <c r="DA581" s="185"/>
      <c r="DB581" s="185"/>
      <c r="DC581" s="185"/>
      <c r="DD581" s="185"/>
      <c r="DE581" s="185"/>
    </row>
    <row r="582" spans="1:109" s="186" customFormat="1" ht="30">
      <c r="A582" s="178">
        <v>151</v>
      </c>
      <c r="B582" s="178"/>
      <c r="C582" s="222" t="s">
        <v>1557</v>
      </c>
      <c r="D582" s="222" t="s">
        <v>1552</v>
      </c>
      <c r="E582" s="270" t="s">
        <v>1558</v>
      </c>
      <c r="F582" s="222" t="s">
        <v>1559</v>
      </c>
      <c r="G582" s="222" t="s">
        <v>2386</v>
      </c>
      <c r="H582" s="223">
        <v>4200</v>
      </c>
      <c r="I582" s="183" t="s">
        <v>127</v>
      </c>
      <c r="J582" s="183"/>
      <c r="K582" s="183"/>
      <c r="L582" s="178" t="s">
        <v>1560</v>
      </c>
      <c r="M582" s="222" t="s">
        <v>1561</v>
      </c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5"/>
      <c r="AT582" s="185"/>
      <c r="AU582" s="185"/>
      <c r="AV582" s="185"/>
      <c r="AW582" s="185"/>
      <c r="AX582" s="185"/>
      <c r="AY582" s="185"/>
      <c r="AZ582" s="185"/>
      <c r="BA582" s="185"/>
      <c r="BB582" s="185"/>
      <c r="BC582" s="185"/>
      <c r="BD582" s="185"/>
      <c r="BE582" s="185"/>
      <c r="BF582" s="185"/>
      <c r="BG582" s="185"/>
      <c r="BH582" s="185"/>
      <c r="BI582" s="185"/>
      <c r="BJ582" s="185"/>
      <c r="BK582" s="185"/>
      <c r="BL582" s="185"/>
      <c r="BM582" s="185"/>
      <c r="BN582" s="185"/>
      <c r="BO582" s="185"/>
      <c r="BP582" s="185"/>
      <c r="BQ582" s="185"/>
      <c r="BR582" s="185"/>
      <c r="BS582" s="185"/>
      <c r="BT582" s="185"/>
      <c r="BU582" s="185"/>
      <c r="BV582" s="185"/>
      <c r="BW582" s="185"/>
      <c r="BX582" s="185"/>
      <c r="BY582" s="185"/>
      <c r="BZ582" s="185"/>
      <c r="CA582" s="185"/>
      <c r="CB582" s="185"/>
      <c r="CC582" s="185"/>
      <c r="CD582" s="185"/>
      <c r="CE582" s="185"/>
      <c r="CF582" s="185"/>
      <c r="CG582" s="185"/>
      <c r="CH582" s="185"/>
      <c r="CI582" s="185"/>
      <c r="CJ582" s="185"/>
      <c r="CK582" s="185"/>
      <c r="CL582" s="185"/>
      <c r="CM582" s="185"/>
      <c r="CN582" s="185"/>
      <c r="CO582" s="185"/>
      <c r="CP582" s="185"/>
      <c r="CQ582" s="185"/>
      <c r="CR582" s="185"/>
      <c r="CS582" s="185"/>
      <c r="CT582" s="185"/>
      <c r="CU582" s="185"/>
      <c r="CV582" s="185"/>
      <c r="CW582" s="185"/>
      <c r="CX582" s="185"/>
      <c r="CY582" s="185"/>
      <c r="CZ582" s="185"/>
      <c r="DA582" s="185"/>
      <c r="DB582" s="185"/>
      <c r="DC582" s="185"/>
      <c r="DD582" s="185"/>
      <c r="DE582" s="185"/>
    </row>
    <row r="583" spans="1:109" s="186" customFormat="1" ht="30">
      <c r="A583" s="178">
        <v>152</v>
      </c>
      <c r="B583" s="178"/>
      <c r="C583" s="222" t="s">
        <v>1562</v>
      </c>
      <c r="D583" s="222" t="s">
        <v>1552</v>
      </c>
      <c r="E583" s="270" t="s">
        <v>1563</v>
      </c>
      <c r="F583" s="222" t="s">
        <v>1564</v>
      </c>
      <c r="G583" s="222" t="s">
        <v>2387</v>
      </c>
      <c r="H583" s="223">
        <v>400</v>
      </c>
      <c r="I583" s="183" t="s">
        <v>127</v>
      </c>
      <c r="J583" s="183"/>
      <c r="K583" s="183"/>
      <c r="L583" s="178" t="s">
        <v>1565</v>
      </c>
      <c r="M583" s="222" t="s">
        <v>1561</v>
      </c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5"/>
      <c r="BE583" s="185"/>
      <c r="BF583" s="185"/>
      <c r="BG583" s="185"/>
      <c r="BH583" s="185"/>
      <c r="BI583" s="185"/>
      <c r="BJ583" s="185"/>
      <c r="BK583" s="185"/>
      <c r="BL583" s="185"/>
      <c r="BM583" s="185"/>
      <c r="BN583" s="185"/>
      <c r="BO583" s="185"/>
      <c r="BP583" s="185"/>
      <c r="BQ583" s="185"/>
      <c r="BR583" s="185"/>
      <c r="BS583" s="185"/>
      <c r="BT583" s="185"/>
      <c r="BU583" s="185"/>
      <c r="BV583" s="185"/>
      <c r="BW583" s="185"/>
      <c r="BX583" s="185"/>
      <c r="BY583" s="185"/>
      <c r="BZ583" s="185"/>
      <c r="CA583" s="185"/>
      <c r="CB583" s="185"/>
      <c r="CC583" s="185"/>
      <c r="CD583" s="185"/>
      <c r="CE583" s="185"/>
      <c r="CF583" s="185"/>
      <c r="CG583" s="185"/>
      <c r="CH583" s="185"/>
      <c r="CI583" s="185"/>
      <c r="CJ583" s="185"/>
      <c r="CK583" s="185"/>
      <c r="CL583" s="185"/>
      <c r="CM583" s="185"/>
      <c r="CN583" s="185"/>
      <c r="CO583" s="185"/>
      <c r="CP583" s="185"/>
      <c r="CQ583" s="185"/>
      <c r="CR583" s="185"/>
      <c r="CS583" s="185"/>
      <c r="CT583" s="185"/>
      <c r="CU583" s="185"/>
      <c r="CV583" s="185"/>
      <c r="CW583" s="185"/>
      <c r="CX583" s="185"/>
      <c r="CY583" s="185"/>
      <c r="CZ583" s="185"/>
      <c r="DA583" s="185"/>
      <c r="DB583" s="185"/>
      <c r="DC583" s="185"/>
      <c r="DD583" s="185"/>
      <c r="DE583" s="185"/>
    </row>
    <row r="584" spans="1:109" s="186" customFormat="1" ht="30">
      <c r="A584" s="178">
        <v>153</v>
      </c>
      <c r="B584" s="178"/>
      <c r="C584" s="222" t="s">
        <v>1566</v>
      </c>
      <c r="D584" s="222" t="s">
        <v>1552</v>
      </c>
      <c r="E584" s="270" t="s">
        <v>1567</v>
      </c>
      <c r="F584" s="222" t="s">
        <v>1568</v>
      </c>
      <c r="G584" s="222" t="s">
        <v>2388</v>
      </c>
      <c r="H584" s="223">
        <v>5400</v>
      </c>
      <c r="I584" s="183" t="s">
        <v>127</v>
      </c>
      <c r="J584" s="183"/>
      <c r="K584" s="183"/>
      <c r="L584" s="178" t="s">
        <v>1565</v>
      </c>
      <c r="M584" s="222" t="s">
        <v>1561</v>
      </c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5"/>
      <c r="BE584" s="185"/>
      <c r="BF584" s="185"/>
      <c r="BG584" s="185"/>
      <c r="BH584" s="185"/>
      <c r="BI584" s="185"/>
      <c r="BJ584" s="185"/>
      <c r="BK584" s="185"/>
      <c r="BL584" s="185"/>
      <c r="BM584" s="185"/>
      <c r="BN584" s="185"/>
      <c r="BO584" s="185"/>
      <c r="BP584" s="185"/>
      <c r="BQ584" s="185"/>
      <c r="BR584" s="185"/>
      <c r="BS584" s="185"/>
      <c r="BT584" s="185"/>
      <c r="BU584" s="185"/>
      <c r="BV584" s="185"/>
      <c r="BW584" s="185"/>
      <c r="BX584" s="185"/>
      <c r="BY584" s="185"/>
      <c r="BZ584" s="185"/>
      <c r="CA584" s="185"/>
      <c r="CB584" s="185"/>
      <c r="CC584" s="185"/>
      <c r="CD584" s="185"/>
      <c r="CE584" s="185"/>
      <c r="CF584" s="185"/>
      <c r="CG584" s="185"/>
      <c r="CH584" s="185"/>
      <c r="CI584" s="185"/>
      <c r="CJ584" s="185"/>
      <c r="CK584" s="185"/>
      <c r="CL584" s="185"/>
      <c r="CM584" s="185"/>
      <c r="CN584" s="185"/>
      <c r="CO584" s="185"/>
      <c r="CP584" s="185"/>
      <c r="CQ584" s="185"/>
      <c r="CR584" s="185"/>
      <c r="CS584" s="185"/>
      <c r="CT584" s="185"/>
      <c r="CU584" s="185"/>
      <c r="CV584" s="185"/>
      <c r="CW584" s="185"/>
      <c r="CX584" s="185"/>
      <c r="CY584" s="185"/>
      <c r="CZ584" s="185"/>
      <c r="DA584" s="185"/>
      <c r="DB584" s="185"/>
      <c r="DC584" s="185"/>
      <c r="DD584" s="185"/>
      <c r="DE584" s="185"/>
    </row>
    <row r="585" spans="1:109" s="186" customFormat="1" ht="30">
      <c r="A585" s="178">
        <v>154</v>
      </c>
      <c r="B585" s="178"/>
      <c r="C585" s="222" t="s">
        <v>1569</v>
      </c>
      <c r="D585" s="222" t="s">
        <v>1552</v>
      </c>
      <c r="E585" s="270" t="s">
        <v>1570</v>
      </c>
      <c r="F585" s="222" t="s">
        <v>1571</v>
      </c>
      <c r="G585" s="222" t="s">
        <v>2389</v>
      </c>
      <c r="H585" s="223">
        <v>2195</v>
      </c>
      <c r="I585" s="183" t="s">
        <v>127</v>
      </c>
      <c r="J585" s="183"/>
      <c r="K585" s="183"/>
      <c r="L585" s="178" t="s">
        <v>1565</v>
      </c>
      <c r="M585" s="222" t="s">
        <v>1561</v>
      </c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85"/>
      <c r="AT585" s="185"/>
      <c r="AU585" s="185"/>
      <c r="AV585" s="185"/>
      <c r="AW585" s="185"/>
      <c r="AX585" s="185"/>
      <c r="AY585" s="185"/>
      <c r="AZ585" s="185"/>
      <c r="BA585" s="185"/>
      <c r="BB585" s="185"/>
      <c r="BC585" s="185"/>
      <c r="BD585" s="185"/>
      <c r="BE585" s="185"/>
      <c r="BF585" s="185"/>
      <c r="BG585" s="185"/>
      <c r="BH585" s="185"/>
      <c r="BI585" s="185"/>
      <c r="BJ585" s="185"/>
      <c r="BK585" s="185"/>
      <c r="BL585" s="185"/>
      <c r="BM585" s="185"/>
      <c r="BN585" s="185"/>
      <c r="BO585" s="185"/>
      <c r="BP585" s="185"/>
      <c r="BQ585" s="185"/>
      <c r="BR585" s="185"/>
      <c r="BS585" s="185"/>
      <c r="BT585" s="185"/>
      <c r="BU585" s="185"/>
      <c r="BV585" s="185"/>
      <c r="BW585" s="185"/>
      <c r="BX585" s="185"/>
      <c r="BY585" s="185"/>
      <c r="BZ585" s="185"/>
      <c r="CA585" s="185"/>
      <c r="CB585" s="185"/>
      <c r="CC585" s="185"/>
      <c r="CD585" s="185"/>
      <c r="CE585" s="185"/>
      <c r="CF585" s="185"/>
      <c r="CG585" s="185"/>
      <c r="CH585" s="185"/>
      <c r="CI585" s="185"/>
      <c r="CJ585" s="185"/>
      <c r="CK585" s="185"/>
      <c r="CL585" s="185"/>
      <c r="CM585" s="185"/>
      <c r="CN585" s="185"/>
      <c r="CO585" s="185"/>
      <c r="CP585" s="185"/>
      <c r="CQ585" s="185"/>
      <c r="CR585" s="185"/>
      <c r="CS585" s="185"/>
      <c r="CT585" s="185"/>
      <c r="CU585" s="185"/>
      <c r="CV585" s="185"/>
      <c r="CW585" s="185"/>
      <c r="CX585" s="185"/>
      <c r="CY585" s="185"/>
      <c r="CZ585" s="185"/>
      <c r="DA585" s="185"/>
      <c r="DB585" s="185"/>
      <c r="DC585" s="185"/>
      <c r="DD585" s="185"/>
      <c r="DE585" s="185"/>
    </row>
    <row r="586" spans="1:109" s="186" customFormat="1" ht="30">
      <c r="A586" s="178">
        <v>155</v>
      </c>
      <c r="B586" s="178"/>
      <c r="C586" s="222" t="s">
        <v>1572</v>
      </c>
      <c r="D586" s="222" t="s">
        <v>1552</v>
      </c>
      <c r="E586" s="270" t="s">
        <v>1573</v>
      </c>
      <c r="F586" s="222" t="s">
        <v>1574</v>
      </c>
      <c r="G586" s="222" t="s">
        <v>2390</v>
      </c>
      <c r="H586" s="223">
        <v>5000</v>
      </c>
      <c r="I586" s="183" t="s">
        <v>127</v>
      </c>
      <c r="J586" s="183"/>
      <c r="K586" s="183"/>
      <c r="L586" s="178" t="s">
        <v>1575</v>
      </c>
      <c r="M586" s="222" t="s">
        <v>1561</v>
      </c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85"/>
      <c r="AT586" s="185"/>
      <c r="AU586" s="185"/>
      <c r="AV586" s="185"/>
      <c r="AW586" s="185"/>
      <c r="AX586" s="185"/>
      <c r="AY586" s="185"/>
      <c r="AZ586" s="185"/>
      <c r="BA586" s="185"/>
      <c r="BB586" s="185"/>
      <c r="BC586" s="185"/>
      <c r="BD586" s="185"/>
      <c r="BE586" s="185"/>
      <c r="BF586" s="185"/>
      <c r="BG586" s="185"/>
      <c r="BH586" s="185"/>
      <c r="BI586" s="185"/>
      <c r="BJ586" s="185"/>
      <c r="BK586" s="185"/>
      <c r="BL586" s="185"/>
      <c r="BM586" s="185"/>
      <c r="BN586" s="185"/>
      <c r="BO586" s="185"/>
      <c r="BP586" s="185"/>
      <c r="BQ586" s="185"/>
      <c r="BR586" s="185"/>
      <c r="BS586" s="185"/>
      <c r="BT586" s="185"/>
      <c r="BU586" s="185"/>
      <c r="BV586" s="185"/>
      <c r="BW586" s="185"/>
      <c r="BX586" s="185"/>
      <c r="BY586" s="185"/>
      <c r="BZ586" s="185"/>
      <c r="CA586" s="185"/>
      <c r="CB586" s="185"/>
      <c r="CC586" s="185"/>
      <c r="CD586" s="185"/>
      <c r="CE586" s="185"/>
      <c r="CF586" s="185"/>
      <c r="CG586" s="185"/>
      <c r="CH586" s="185"/>
      <c r="CI586" s="185"/>
      <c r="CJ586" s="185"/>
      <c r="CK586" s="185"/>
      <c r="CL586" s="185"/>
      <c r="CM586" s="185"/>
      <c r="CN586" s="185"/>
      <c r="CO586" s="185"/>
      <c r="CP586" s="185"/>
      <c r="CQ586" s="185"/>
      <c r="CR586" s="185"/>
      <c r="CS586" s="185"/>
      <c r="CT586" s="185"/>
      <c r="CU586" s="185"/>
      <c r="CV586" s="185"/>
      <c r="CW586" s="185"/>
      <c r="CX586" s="185"/>
      <c r="CY586" s="185"/>
      <c r="CZ586" s="185"/>
      <c r="DA586" s="185"/>
      <c r="DB586" s="185"/>
      <c r="DC586" s="185"/>
      <c r="DD586" s="185"/>
      <c r="DE586" s="185"/>
    </row>
    <row r="587" spans="1:109" s="186" customFormat="1" ht="30">
      <c r="A587" s="178">
        <v>156</v>
      </c>
      <c r="B587" s="178"/>
      <c r="C587" s="222" t="s">
        <v>1576</v>
      </c>
      <c r="D587" s="222" t="s">
        <v>1552</v>
      </c>
      <c r="E587" s="270" t="s">
        <v>1577</v>
      </c>
      <c r="F587" s="222" t="s">
        <v>1578</v>
      </c>
      <c r="G587" s="222" t="s">
        <v>2391</v>
      </c>
      <c r="H587" s="223">
        <v>5200</v>
      </c>
      <c r="I587" s="183" t="s">
        <v>127</v>
      </c>
      <c r="J587" s="183"/>
      <c r="K587" s="183"/>
      <c r="L587" s="178" t="s">
        <v>1579</v>
      </c>
      <c r="M587" s="222" t="s">
        <v>1561</v>
      </c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85"/>
      <c r="AT587" s="185"/>
      <c r="AU587" s="185"/>
      <c r="AV587" s="185"/>
      <c r="AW587" s="185"/>
      <c r="AX587" s="185"/>
      <c r="AY587" s="185"/>
      <c r="AZ587" s="185"/>
      <c r="BA587" s="185"/>
      <c r="BB587" s="185"/>
      <c r="BC587" s="185"/>
      <c r="BD587" s="185"/>
      <c r="BE587" s="185"/>
      <c r="BF587" s="185"/>
      <c r="BG587" s="185"/>
      <c r="BH587" s="185"/>
      <c r="BI587" s="185"/>
      <c r="BJ587" s="185"/>
      <c r="BK587" s="185"/>
      <c r="BL587" s="185"/>
      <c r="BM587" s="185"/>
      <c r="BN587" s="185"/>
      <c r="BO587" s="185"/>
      <c r="BP587" s="185"/>
      <c r="BQ587" s="185"/>
      <c r="BR587" s="185"/>
      <c r="BS587" s="185"/>
      <c r="BT587" s="185"/>
      <c r="BU587" s="185"/>
      <c r="BV587" s="185"/>
      <c r="BW587" s="185"/>
      <c r="BX587" s="185"/>
      <c r="BY587" s="185"/>
      <c r="BZ587" s="185"/>
      <c r="CA587" s="185"/>
      <c r="CB587" s="185"/>
      <c r="CC587" s="185"/>
      <c r="CD587" s="185"/>
      <c r="CE587" s="185"/>
      <c r="CF587" s="185"/>
      <c r="CG587" s="185"/>
      <c r="CH587" s="185"/>
      <c r="CI587" s="185"/>
      <c r="CJ587" s="185"/>
      <c r="CK587" s="185"/>
      <c r="CL587" s="185"/>
      <c r="CM587" s="185"/>
      <c r="CN587" s="185"/>
      <c r="CO587" s="185"/>
      <c r="CP587" s="185"/>
      <c r="CQ587" s="185"/>
      <c r="CR587" s="185"/>
      <c r="CS587" s="185"/>
      <c r="CT587" s="185"/>
      <c r="CU587" s="185"/>
      <c r="CV587" s="185"/>
      <c r="CW587" s="185"/>
      <c r="CX587" s="185"/>
      <c r="CY587" s="185"/>
      <c r="CZ587" s="185"/>
      <c r="DA587" s="185"/>
      <c r="DB587" s="185"/>
      <c r="DC587" s="185"/>
      <c r="DD587" s="185"/>
      <c r="DE587" s="185"/>
    </row>
    <row r="588" spans="1:109" s="186" customFormat="1" ht="25.5">
      <c r="A588" s="178">
        <v>157</v>
      </c>
      <c r="B588" s="178"/>
      <c r="C588" s="222" t="s">
        <v>1643</v>
      </c>
      <c r="D588" s="222" t="s">
        <v>1644</v>
      </c>
      <c r="E588" s="270" t="s">
        <v>1645</v>
      </c>
      <c r="F588" s="222" t="s">
        <v>2518</v>
      </c>
      <c r="G588" s="222" t="s">
        <v>2519</v>
      </c>
      <c r="H588" s="223">
        <v>11120</v>
      </c>
      <c r="I588" s="183" t="s">
        <v>127</v>
      </c>
      <c r="J588" s="183"/>
      <c r="K588" s="183"/>
      <c r="L588" s="178" t="s">
        <v>1629</v>
      </c>
      <c r="M588" s="222" t="s">
        <v>1646</v>
      </c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85"/>
      <c r="AT588" s="185"/>
      <c r="AU588" s="185"/>
      <c r="AV588" s="185"/>
      <c r="AW588" s="185"/>
      <c r="AX588" s="185"/>
      <c r="AY588" s="185"/>
      <c r="AZ588" s="185"/>
      <c r="BA588" s="185"/>
      <c r="BB588" s="185"/>
      <c r="BC588" s="185"/>
      <c r="BD588" s="185"/>
      <c r="BE588" s="185"/>
      <c r="BF588" s="185"/>
      <c r="BG588" s="185"/>
      <c r="BH588" s="185"/>
      <c r="BI588" s="185"/>
      <c r="BJ588" s="185"/>
      <c r="BK588" s="185"/>
      <c r="BL588" s="185"/>
      <c r="BM588" s="185"/>
      <c r="BN588" s="185"/>
      <c r="BO588" s="185"/>
      <c r="BP588" s="185"/>
      <c r="BQ588" s="185"/>
      <c r="BR588" s="185"/>
      <c r="BS588" s="185"/>
      <c r="BT588" s="185"/>
      <c r="BU588" s="185"/>
      <c r="BV588" s="185"/>
      <c r="BW588" s="185"/>
      <c r="BX588" s="185"/>
      <c r="BY588" s="185"/>
      <c r="BZ588" s="185"/>
      <c r="CA588" s="185"/>
      <c r="CB588" s="185"/>
      <c r="CC588" s="185"/>
      <c r="CD588" s="185"/>
      <c r="CE588" s="185"/>
      <c r="CF588" s="185"/>
      <c r="CG588" s="185"/>
      <c r="CH588" s="185"/>
      <c r="CI588" s="185"/>
      <c r="CJ588" s="185"/>
      <c r="CK588" s="185"/>
      <c r="CL588" s="185"/>
      <c r="CM588" s="185"/>
      <c r="CN588" s="185"/>
      <c r="CO588" s="185"/>
      <c r="CP588" s="185"/>
      <c r="CQ588" s="185"/>
      <c r="CR588" s="185"/>
      <c r="CS588" s="185"/>
      <c r="CT588" s="185"/>
      <c r="CU588" s="185"/>
      <c r="CV588" s="185"/>
      <c r="CW588" s="185"/>
      <c r="CX588" s="185"/>
      <c r="CY588" s="185"/>
      <c r="CZ588" s="185"/>
      <c r="DA588" s="185"/>
      <c r="DB588" s="185"/>
      <c r="DC588" s="185"/>
      <c r="DD588" s="185"/>
      <c r="DE588" s="185"/>
    </row>
    <row r="589" spans="1:109" s="186" customFormat="1" ht="25.5">
      <c r="A589" s="178">
        <v>158</v>
      </c>
      <c r="B589" s="178"/>
      <c r="C589" s="222" t="s">
        <v>1643</v>
      </c>
      <c r="D589" s="222" t="s">
        <v>1644</v>
      </c>
      <c r="E589" s="270" t="s">
        <v>989</v>
      </c>
      <c r="F589" s="222" t="s">
        <v>2520</v>
      </c>
      <c r="G589" s="222" t="s">
        <v>2521</v>
      </c>
      <c r="H589" s="223">
        <v>1963</v>
      </c>
      <c r="I589" s="183" t="s">
        <v>127</v>
      </c>
      <c r="J589" s="183"/>
      <c r="K589" s="183"/>
      <c r="L589" s="178" t="s">
        <v>1629</v>
      </c>
      <c r="M589" s="222" t="s">
        <v>1646</v>
      </c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185"/>
      <c r="AT589" s="185"/>
      <c r="AU589" s="185"/>
      <c r="AV589" s="185"/>
      <c r="AW589" s="185"/>
      <c r="AX589" s="185"/>
      <c r="AY589" s="185"/>
      <c r="AZ589" s="185"/>
      <c r="BA589" s="185"/>
      <c r="BB589" s="185"/>
      <c r="BC589" s="185"/>
      <c r="BD589" s="185"/>
      <c r="BE589" s="185"/>
      <c r="BF589" s="185"/>
      <c r="BG589" s="185"/>
      <c r="BH589" s="185"/>
      <c r="BI589" s="185"/>
      <c r="BJ589" s="185"/>
      <c r="BK589" s="185"/>
      <c r="BL589" s="185"/>
      <c r="BM589" s="185"/>
      <c r="BN589" s="185"/>
      <c r="BO589" s="185"/>
      <c r="BP589" s="185"/>
      <c r="BQ589" s="185"/>
      <c r="BR589" s="185"/>
      <c r="BS589" s="185"/>
      <c r="BT589" s="185"/>
      <c r="BU589" s="185"/>
      <c r="BV589" s="185"/>
      <c r="BW589" s="185"/>
      <c r="BX589" s="185"/>
      <c r="BY589" s="185"/>
      <c r="BZ589" s="185"/>
      <c r="CA589" s="185"/>
      <c r="CB589" s="185"/>
      <c r="CC589" s="185"/>
      <c r="CD589" s="185"/>
      <c r="CE589" s="185"/>
      <c r="CF589" s="185"/>
      <c r="CG589" s="185"/>
      <c r="CH589" s="185"/>
      <c r="CI589" s="185"/>
      <c r="CJ589" s="185"/>
      <c r="CK589" s="185"/>
      <c r="CL589" s="185"/>
      <c r="CM589" s="185"/>
      <c r="CN589" s="185"/>
      <c r="CO589" s="185"/>
      <c r="CP589" s="185"/>
      <c r="CQ589" s="185"/>
      <c r="CR589" s="185"/>
      <c r="CS589" s="185"/>
      <c r="CT589" s="185"/>
      <c r="CU589" s="185"/>
      <c r="CV589" s="185"/>
      <c r="CW589" s="185"/>
      <c r="CX589" s="185"/>
      <c r="CY589" s="185"/>
      <c r="CZ589" s="185"/>
      <c r="DA589" s="185"/>
      <c r="DB589" s="185"/>
      <c r="DC589" s="185"/>
      <c r="DD589" s="185"/>
      <c r="DE589" s="185"/>
    </row>
    <row r="590" spans="1:109" s="186" customFormat="1" ht="25.5">
      <c r="A590" s="178">
        <v>159</v>
      </c>
      <c r="B590" s="178"/>
      <c r="C590" s="222" t="s">
        <v>1733</v>
      </c>
      <c r="D590" s="222" t="s">
        <v>257</v>
      </c>
      <c r="E590" s="270" t="s">
        <v>1734</v>
      </c>
      <c r="F590" s="222" t="s">
        <v>2522</v>
      </c>
      <c r="G590" s="222" t="s">
        <v>2523</v>
      </c>
      <c r="H590" s="223">
        <v>280197</v>
      </c>
      <c r="I590" s="183" t="s">
        <v>127</v>
      </c>
      <c r="J590" s="183"/>
      <c r="K590" s="183"/>
      <c r="L590" s="178" t="s">
        <v>1732</v>
      </c>
      <c r="M590" s="222" t="s">
        <v>1735</v>
      </c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85"/>
      <c r="AT590" s="185"/>
      <c r="AU590" s="185"/>
      <c r="AV590" s="185"/>
      <c r="AW590" s="185"/>
      <c r="AX590" s="185"/>
      <c r="AY590" s="185"/>
      <c r="AZ590" s="185"/>
      <c r="BA590" s="185"/>
      <c r="BB590" s="185"/>
      <c r="BC590" s="185"/>
      <c r="BD590" s="185"/>
      <c r="BE590" s="185"/>
      <c r="BF590" s="185"/>
      <c r="BG590" s="185"/>
      <c r="BH590" s="185"/>
      <c r="BI590" s="185"/>
      <c r="BJ590" s="185"/>
      <c r="BK590" s="185"/>
      <c r="BL590" s="185"/>
      <c r="BM590" s="185"/>
      <c r="BN590" s="185"/>
      <c r="BO590" s="185"/>
      <c r="BP590" s="185"/>
      <c r="BQ590" s="185"/>
      <c r="BR590" s="185"/>
      <c r="BS590" s="185"/>
      <c r="BT590" s="185"/>
      <c r="BU590" s="185"/>
      <c r="BV590" s="185"/>
      <c r="BW590" s="185"/>
      <c r="BX590" s="185"/>
      <c r="BY590" s="185"/>
      <c r="BZ590" s="185"/>
      <c r="CA590" s="185"/>
      <c r="CB590" s="185"/>
      <c r="CC590" s="185"/>
      <c r="CD590" s="185"/>
      <c r="CE590" s="185"/>
      <c r="CF590" s="185"/>
      <c r="CG590" s="185"/>
      <c r="CH590" s="185"/>
      <c r="CI590" s="185"/>
      <c r="CJ590" s="185"/>
      <c r="CK590" s="185"/>
      <c r="CL590" s="185"/>
      <c r="CM590" s="185"/>
      <c r="CN590" s="185"/>
      <c r="CO590" s="185"/>
      <c r="CP590" s="185"/>
      <c r="CQ590" s="185"/>
      <c r="CR590" s="185"/>
      <c r="CS590" s="185"/>
      <c r="CT590" s="185"/>
      <c r="CU590" s="185"/>
      <c r="CV590" s="185"/>
      <c r="CW590" s="185"/>
      <c r="CX590" s="185"/>
      <c r="CY590" s="185"/>
      <c r="CZ590" s="185"/>
      <c r="DA590" s="185"/>
      <c r="DB590" s="185"/>
      <c r="DC590" s="185"/>
      <c r="DD590" s="185"/>
      <c r="DE590" s="185"/>
    </row>
    <row r="591" spans="1:109" s="186" customFormat="1" ht="25.5">
      <c r="A591" s="178">
        <v>160</v>
      </c>
      <c r="B591" s="178"/>
      <c r="C591" s="222" t="s">
        <v>1733</v>
      </c>
      <c r="D591" s="222" t="s">
        <v>257</v>
      </c>
      <c r="E591" s="270" t="s">
        <v>1734</v>
      </c>
      <c r="F591" s="222" t="s">
        <v>2524</v>
      </c>
      <c r="G591" s="222" t="s">
        <v>2525</v>
      </c>
      <c r="H591" s="223">
        <v>14108</v>
      </c>
      <c r="I591" s="183" t="s">
        <v>127</v>
      </c>
      <c r="J591" s="183"/>
      <c r="K591" s="183"/>
      <c r="L591" s="178" t="s">
        <v>1732</v>
      </c>
      <c r="M591" s="222" t="s">
        <v>1647</v>
      </c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5"/>
      <c r="AK591" s="185"/>
      <c r="AL591" s="185"/>
      <c r="AM591" s="185"/>
      <c r="AN591" s="185"/>
      <c r="AO591" s="185"/>
      <c r="AP591" s="185"/>
      <c r="AQ591" s="185"/>
      <c r="AR591" s="185"/>
      <c r="AS591" s="185"/>
      <c r="AT591" s="185"/>
      <c r="AU591" s="185"/>
      <c r="AV591" s="185"/>
      <c r="AW591" s="185"/>
      <c r="AX591" s="185"/>
      <c r="AY591" s="185"/>
      <c r="AZ591" s="185"/>
      <c r="BA591" s="185"/>
      <c r="BB591" s="185"/>
      <c r="BC591" s="185"/>
      <c r="BD591" s="185"/>
      <c r="BE591" s="185"/>
      <c r="BF591" s="185"/>
      <c r="BG591" s="185"/>
      <c r="BH591" s="185"/>
      <c r="BI591" s="185"/>
      <c r="BJ591" s="185"/>
      <c r="BK591" s="185"/>
      <c r="BL591" s="185"/>
      <c r="BM591" s="185"/>
      <c r="BN591" s="185"/>
      <c r="BO591" s="185"/>
      <c r="BP591" s="185"/>
      <c r="BQ591" s="185"/>
      <c r="BR591" s="185"/>
      <c r="BS591" s="185"/>
      <c r="BT591" s="185"/>
      <c r="BU591" s="185"/>
      <c r="BV591" s="185"/>
      <c r="BW591" s="185"/>
      <c r="BX591" s="185"/>
      <c r="BY591" s="185"/>
      <c r="BZ591" s="185"/>
      <c r="CA591" s="185"/>
      <c r="CB591" s="185"/>
      <c r="CC591" s="185"/>
      <c r="CD591" s="185"/>
      <c r="CE591" s="185"/>
      <c r="CF591" s="185"/>
      <c r="CG591" s="185"/>
      <c r="CH591" s="185"/>
      <c r="CI591" s="185"/>
      <c r="CJ591" s="185"/>
      <c r="CK591" s="185"/>
      <c r="CL591" s="185"/>
      <c r="CM591" s="185"/>
      <c r="CN591" s="185"/>
      <c r="CO591" s="185"/>
      <c r="CP591" s="185"/>
      <c r="CQ591" s="185"/>
      <c r="CR591" s="185"/>
      <c r="CS591" s="185"/>
      <c r="CT591" s="185"/>
      <c r="CU591" s="185"/>
      <c r="CV591" s="185"/>
      <c r="CW591" s="185"/>
      <c r="CX591" s="185"/>
      <c r="CY591" s="185"/>
      <c r="CZ591" s="185"/>
      <c r="DA591" s="185"/>
      <c r="DB591" s="185"/>
      <c r="DC591" s="185"/>
      <c r="DD591" s="185"/>
      <c r="DE591" s="185"/>
    </row>
    <row r="592" spans="1:109" s="186" customFormat="1" ht="25.5">
      <c r="A592" s="178">
        <v>161</v>
      </c>
      <c r="B592" s="178"/>
      <c r="C592" s="222" t="s">
        <v>1736</v>
      </c>
      <c r="D592" s="222" t="s">
        <v>1737</v>
      </c>
      <c r="E592" s="270" t="s">
        <v>1738</v>
      </c>
      <c r="F592" s="222" t="s">
        <v>2526</v>
      </c>
      <c r="G592" s="222" t="s">
        <v>2527</v>
      </c>
      <c r="H592" s="223">
        <v>792</v>
      </c>
      <c r="I592" s="183" t="s">
        <v>127</v>
      </c>
      <c r="J592" s="183"/>
      <c r="K592" s="183"/>
      <c r="L592" s="178" t="s">
        <v>1732</v>
      </c>
      <c r="M592" s="222" t="s">
        <v>1739</v>
      </c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85"/>
      <c r="AE592" s="185"/>
      <c r="AF592" s="185"/>
      <c r="AG592" s="185"/>
      <c r="AH592" s="185"/>
      <c r="AI592" s="185"/>
      <c r="AJ592" s="185"/>
      <c r="AK592" s="185"/>
      <c r="AL592" s="185"/>
      <c r="AM592" s="185"/>
      <c r="AN592" s="185"/>
      <c r="AO592" s="185"/>
      <c r="AP592" s="185"/>
      <c r="AQ592" s="185"/>
      <c r="AR592" s="185"/>
      <c r="AS592" s="185"/>
      <c r="AT592" s="185"/>
      <c r="AU592" s="185"/>
      <c r="AV592" s="185"/>
      <c r="AW592" s="185"/>
      <c r="AX592" s="185"/>
      <c r="AY592" s="185"/>
      <c r="AZ592" s="185"/>
      <c r="BA592" s="185"/>
      <c r="BB592" s="185"/>
      <c r="BC592" s="185"/>
      <c r="BD592" s="185"/>
      <c r="BE592" s="185"/>
      <c r="BF592" s="185"/>
      <c r="BG592" s="185"/>
      <c r="BH592" s="185"/>
      <c r="BI592" s="185"/>
      <c r="BJ592" s="185"/>
      <c r="BK592" s="185"/>
      <c r="BL592" s="185"/>
      <c r="BM592" s="185"/>
      <c r="BN592" s="185"/>
      <c r="BO592" s="185"/>
      <c r="BP592" s="185"/>
      <c r="BQ592" s="185"/>
      <c r="BR592" s="185"/>
      <c r="BS592" s="185"/>
      <c r="BT592" s="185"/>
      <c r="BU592" s="185"/>
      <c r="BV592" s="185"/>
      <c r="BW592" s="185"/>
      <c r="BX592" s="185"/>
      <c r="BY592" s="185"/>
      <c r="BZ592" s="185"/>
      <c r="CA592" s="185"/>
      <c r="CB592" s="185"/>
      <c r="CC592" s="185"/>
      <c r="CD592" s="185"/>
      <c r="CE592" s="185"/>
      <c r="CF592" s="185"/>
      <c r="CG592" s="185"/>
      <c r="CH592" s="185"/>
      <c r="CI592" s="185"/>
      <c r="CJ592" s="185"/>
      <c r="CK592" s="185"/>
      <c r="CL592" s="185"/>
      <c r="CM592" s="185"/>
      <c r="CN592" s="185"/>
      <c r="CO592" s="185"/>
      <c r="CP592" s="185"/>
      <c r="CQ592" s="185"/>
      <c r="CR592" s="185"/>
      <c r="CS592" s="185"/>
      <c r="CT592" s="185"/>
      <c r="CU592" s="185"/>
      <c r="CV592" s="185"/>
      <c r="CW592" s="185"/>
      <c r="CX592" s="185"/>
      <c r="CY592" s="185"/>
      <c r="CZ592" s="185"/>
      <c r="DA592" s="185"/>
      <c r="DB592" s="185"/>
      <c r="DC592" s="185"/>
      <c r="DD592" s="185"/>
      <c r="DE592" s="185"/>
    </row>
    <row r="593" spans="1:109" s="186" customFormat="1" ht="25.5">
      <c r="A593" s="178">
        <v>162</v>
      </c>
      <c r="B593" s="178"/>
      <c r="C593" s="222" t="s">
        <v>1784</v>
      </c>
      <c r="D593" s="222" t="s">
        <v>361</v>
      </c>
      <c r="E593" s="270" t="s">
        <v>1785</v>
      </c>
      <c r="F593" s="222" t="s">
        <v>2528</v>
      </c>
      <c r="G593" s="222" t="s">
        <v>2529</v>
      </c>
      <c r="H593" s="223">
        <v>30000</v>
      </c>
      <c r="I593" s="183" t="s">
        <v>127</v>
      </c>
      <c r="J593" s="183"/>
      <c r="K593" s="183"/>
      <c r="L593" s="178" t="s">
        <v>1786</v>
      </c>
      <c r="M593" s="222" t="s">
        <v>1735</v>
      </c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85"/>
      <c r="AE593" s="185"/>
      <c r="AF593" s="185"/>
      <c r="AG593" s="185"/>
      <c r="AH593" s="185"/>
      <c r="AI593" s="185"/>
      <c r="AJ593" s="185"/>
      <c r="AK593" s="185"/>
      <c r="AL593" s="185"/>
      <c r="AM593" s="185"/>
      <c r="AN593" s="185"/>
      <c r="AO593" s="185"/>
      <c r="AP593" s="185"/>
      <c r="AQ593" s="185"/>
      <c r="AR593" s="185"/>
      <c r="AS593" s="185"/>
      <c r="AT593" s="185"/>
      <c r="AU593" s="185"/>
      <c r="AV593" s="185"/>
      <c r="AW593" s="185"/>
      <c r="AX593" s="185"/>
      <c r="AY593" s="185"/>
      <c r="AZ593" s="185"/>
      <c r="BA593" s="185"/>
      <c r="BB593" s="185"/>
      <c r="BC593" s="185"/>
      <c r="BD593" s="185"/>
      <c r="BE593" s="185"/>
      <c r="BF593" s="185"/>
      <c r="BG593" s="185"/>
      <c r="BH593" s="185"/>
      <c r="BI593" s="185"/>
      <c r="BJ593" s="185"/>
      <c r="BK593" s="185"/>
      <c r="BL593" s="185"/>
      <c r="BM593" s="185"/>
      <c r="BN593" s="185"/>
      <c r="BO593" s="185"/>
      <c r="BP593" s="185"/>
      <c r="BQ593" s="185"/>
      <c r="BR593" s="185"/>
      <c r="BS593" s="185"/>
      <c r="BT593" s="185"/>
      <c r="BU593" s="185"/>
      <c r="BV593" s="185"/>
      <c r="BW593" s="185"/>
      <c r="BX593" s="185"/>
      <c r="BY593" s="185"/>
      <c r="BZ593" s="185"/>
      <c r="CA593" s="185"/>
      <c r="CB593" s="185"/>
      <c r="CC593" s="185"/>
      <c r="CD593" s="185"/>
      <c r="CE593" s="185"/>
      <c r="CF593" s="185"/>
      <c r="CG593" s="185"/>
      <c r="CH593" s="185"/>
      <c r="CI593" s="185"/>
      <c r="CJ593" s="185"/>
      <c r="CK593" s="185"/>
      <c r="CL593" s="185"/>
      <c r="CM593" s="185"/>
      <c r="CN593" s="185"/>
      <c r="CO593" s="185"/>
      <c r="CP593" s="185"/>
      <c r="CQ593" s="185"/>
      <c r="CR593" s="185"/>
      <c r="CS593" s="185"/>
      <c r="CT593" s="185"/>
      <c r="CU593" s="185"/>
      <c r="CV593" s="185"/>
      <c r="CW593" s="185"/>
      <c r="CX593" s="185"/>
      <c r="CY593" s="185"/>
      <c r="CZ593" s="185"/>
      <c r="DA593" s="185"/>
      <c r="DB593" s="185"/>
      <c r="DC593" s="185"/>
      <c r="DD593" s="185"/>
      <c r="DE593" s="185"/>
    </row>
    <row r="594" spans="1:109" s="186" customFormat="1" ht="25.5">
      <c r="A594" s="178">
        <v>163</v>
      </c>
      <c r="B594" s="178"/>
      <c r="C594" s="222" t="s">
        <v>1740</v>
      </c>
      <c r="D594" s="222" t="s">
        <v>257</v>
      </c>
      <c r="E594" s="270" t="s">
        <v>1000</v>
      </c>
      <c r="F594" s="222" t="s">
        <v>2530</v>
      </c>
      <c r="G594" s="222" t="s">
        <v>2531</v>
      </c>
      <c r="H594" s="223">
        <v>183750</v>
      </c>
      <c r="I594" s="183" t="s">
        <v>127</v>
      </c>
      <c r="J594" s="183"/>
      <c r="K594" s="183"/>
      <c r="L594" s="178" t="s">
        <v>1732</v>
      </c>
      <c r="M594" s="222" t="s">
        <v>1735</v>
      </c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185"/>
      <c r="AP594" s="185"/>
      <c r="AQ594" s="185"/>
      <c r="AR594" s="185"/>
      <c r="AS594" s="185"/>
      <c r="AT594" s="185"/>
      <c r="AU594" s="185"/>
      <c r="AV594" s="185"/>
      <c r="AW594" s="185"/>
      <c r="AX594" s="185"/>
      <c r="AY594" s="185"/>
      <c r="AZ594" s="185"/>
      <c r="BA594" s="185"/>
      <c r="BB594" s="185"/>
      <c r="BC594" s="185"/>
      <c r="BD594" s="185"/>
      <c r="BE594" s="185"/>
      <c r="BF594" s="185"/>
      <c r="BG594" s="185"/>
      <c r="BH594" s="185"/>
      <c r="BI594" s="185"/>
      <c r="BJ594" s="185"/>
      <c r="BK594" s="185"/>
      <c r="BL594" s="185"/>
      <c r="BM594" s="185"/>
      <c r="BN594" s="185"/>
      <c r="BO594" s="185"/>
      <c r="BP594" s="185"/>
      <c r="BQ594" s="185"/>
      <c r="BR594" s="185"/>
      <c r="BS594" s="185"/>
      <c r="BT594" s="185"/>
      <c r="BU594" s="185"/>
      <c r="BV594" s="185"/>
      <c r="BW594" s="185"/>
      <c r="BX594" s="185"/>
      <c r="BY594" s="185"/>
      <c r="BZ594" s="185"/>
      <c r="CA594" s="185"/>
      <c r="CB594" s="185"/>
      <c r="CC594" s="185"/>
      <c r="CD594" s="185"/>
      <c r="CE594" s="185"/>
      <c r="CF594" s="185"/>
      <c r="CG594" s="185"/>
      <c r="CH594" s="185"/>
      <c r="CI594" s="185"/>
      <c r="CJ594" s="185"/>
      <c r="CK594" s="185"/>
      <c r="CL594" s="185"/>
      <c r="CM594" s="185"/>
      <c r="CN594" s="185"/>
      <c r="CO594" s="185"/>
      <c r="CP594" s="185"/>
      <c r="CQ594" s="185"/>
      <c r="CR594" s="185"/>
      <c r="CS594" s="185"/>
      <c r="CT594" s="185"/>
      <c r="CU594" s="185"/>
      <c r="CV594" s="185"/>
      <c r="CW594" s="185"/>
      <c r="CX594" s="185"/>
      <c r="CY594" s="185"/>
      <c r="CZ594" s="185"/>
      <c r="DA594" s="185"/>
      <c r="DB594" s="185"/>
      <c r="DC594" s="185"/>
      <c r="DD594" s="185"/>
      <c r="DE594" s="185"/>
    </row>
    <row r="595" spans="1:109" s="186" customFormat="1" ht="25.5">
      <c r="A595" s="178">
        <v>164</v>
      </c>
      <c r="B595" s="178"/>
      <c r="C595" s="222" t="s">
        <v>1787</v>
      </c>
      <c r="D595" s="222" t="s">
        <v>732</v>
      </c>
      <c r="E595" s="270" t="s">
        <v>989</v>
      </c>
      <c r="F595" s="222" t="s">
        <v>2532</v>
      </c>
      <c r="G595" s="222" t="s">
        <v>2533</v>
      </c>
      <c r="H595" s="223">
        <v>1120620</v>
      </c>
      <c r="I595" s="183" t="s">
        <v>127</v>
      </c>
      <c r="J595" s="183"/>
      <c r="K595" s="183"/>
      <c r="L595" s="178" t="s">
        <v>1788</v>
      </c>
      <c r="M595" s="222" t="s">
        <v>1789</v>
      </c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5"/>
      <c r="AK595" s="185"/>
      <c r="AL595" s="185"/>
      <c r="AM595" s="185"/>
      <c r="AN595" s="185"/>
      <c r="AO595" s="185"/>
      <c r="AP595" s="185"/>
      <c r="AQ595" s="185"/>
      <c r="AR595" s="185"/>
      <c r="AS595" s="185"/>
      <c r="AT595" s="185"/>
      <c r="AU595" s="185"/>
      <c r="AV595" s="185"/>
      <c r="AW595" s="185"/>
      <c r="AX595" s="185"/>
      <c r="AY595" s="185"/>
      <c r="AZ595" s="185"/>
      <c r="BA595" s="185"/>
      <c r="BB595" s="185"/>
      <c r="BC595" s="185"/>
      <c r="BD595" s="185"/>
      <c r="BE595" s="185"/>
      <c r="BF595" s="185"/>
      <c r="BG595" s="185"/>
      <c r="BH595" s="185"/>
      <c r="BI595" s="185"/>
      <c r="BJ595" s="185"/>
      <c r="BK595" s="185"/>
      <c r="BL595" s="185"/>
      <c r="BM595" s="185"/>
      <c r="BN595" s="185"/>
      <c r="BO595" s="185"/>
      <c r="BP595" s="185"/>
      <c r="BQ595" s="185"/>
      <c r="BR595" s="185"/>
      <c r="BS595" s="185"/>
      <c r="BT595" s="185"/>
      <c r="BU595" s="185"/>
      <c r="BV595" s="185"/>
      <c r="BW595" s="185"/>
      <c r="BX595" s="185"/>
      <c r="BY595" s="185"/>
      <c r="BZ595" s="185"/>
      <c r="CA595" s="185"/>
      <c r="CB595" s="185"/>
      <c r="CC595" s="185"/>
      <c r="CD595" s="185"/>
      <c r="CE595" s="185"/>
      <c r="CF595" s="185"/>
      <c r="CG595" s="185"/>
      <c r="CH595" s="185"/>
      <c r="CI595" s="185"/>
      <c r="CJ595" s="185"/>
      <c r="CK595" s="185"/>
      <c r="CL595" s="185"/>
      <c r="CM595" s="185"/>
      <c r="CN595" s="185"/>
      <c r="CO595" s="185"/>
      <c r="CP595" s="185"/>
      <c r="CQ595" s="185"/>
      <c r="CR595" s="185"/>
      <c r="CS595" s="185"/>
      <c r="CT595" s="185"/>
      <c r="CU595" s="185"/>
      <c r="CV595" s="185"/>
      <c r="CW595" s="185"/>
      <c r="CX595" s="185"/>
      <c r="CY595" s="185"/>
      <c r="CZ595" s="185"/>
      <c r="DA595" s="185"/>
      <c r="DB595" s="185"/>
      <c r="DC595" s="185"/>
      <c r="DD595" s="185"/>
      <c r="DE595" s="185"/>
    </row>
    <row r="596" spans="1:109" s="186" customFormat="1" ht="25.5">
      <c r="A596" s="178">
        <v>165</v>
      </c>
      <c r="B596" s="178"/>
      <c r="C596" s="222" t="s">
        <v>1790</v>
      </c>
      <c r="D596" s="222" t="s">
        <v>1791</v>
      </c>
      <c r="E596" s="270" t="s">
        <v>1792</v>
      </c>
      <c r="F596" s="222" t="s">
        <v>2534</v>
      </c>
      <c r="G596" s="222" t="s">
        <v>2535</v>
      </c>
      <c r="H596" s="223">
        <v>4908</v>
      </c>
      <c r="I596" s="183" t="s">
        <v>127</v>
      </c>
      <c r="J596" s="183"/>
      <c r="K596" s="183"/>
      <c r="L596" s="178" t="s">
        <v>1793</v>
      </c>
      <c r="M596" s="222" t="s">
        <v>1647</v>
      </c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5"/>
      <c r="AT596" s="185"/>
      <c r="AU596" s="185"/>
      <c r="AV596" s="185"/>
      <c r="AW596" s="185"/>
      <c r="AX596" s="185"/>
      <c r="AY596" s="185"/>
      <c r="AZ596" s="185"/>
      <c r="BA596" s="185"/>
      <c r="BB596" s="185"/>
      <c r="BC596" s="185"/>
      <c r="BD596" s="185"/>
      <c r="BE596" s="185"/>
      <c r="BF596" s="185"/>
      <c r="BG596" s="185"/>
      <c r="BH596" s="185"/>
      <c r="BI596" s="185"/>
      <c r="BJ596" s="185"/>
      <c r="BK596" s="185"/>
      <c r="BL596" s="185"/>
      <c r="BM596" s="185"/>
      <c r="BN596" s="185"/>
      <c r="BO596" s="185"/>
      <c r="BP596" s="185"/>
      <c r="BQ596" s="185"/>
      <c r="BR596" s="185"/>
      <c r="BS596" s="185"/>
      <c r="BT596" s="185"/>
      <c r="BU596" s="185"/>
      <c r="BV596" s="185"/>
      <c r="BW596" s="185"/>
      <c r="BX596" s="185"/>
      <c r="BY596" s="185"/>
      <c r="BZ596" s="185"/>
      <c r="CA596" s="185"/>
      <c r="CB596" s="185"/>
      <c r="CC596" s="185"/>
      <c r="CD596" s="185"/>
      <c r="CE596" s="185"/>
      <c r="CF596" s="185"/>
      <c r="CG596" s="185"/>
      <c r="CH596" s="185"/>
      <c r="CI596" s="185"/>
      <c r="CJ596" s="185"/>
      <c r="CK596" s="185"/>
      <c r="CL596" s="185"/>
      <c r="CM596" s="185"/>
      <c r="CN596" s="185"/>
      <c r="CO596" s="185"/>
      <c r="CP596" s="185"/>
      <c r="CQ596" s="185"/>
      <c r="CR596" s="185"/>
      <c r="CS596" s="185"/>
      <c r="CT596" s="185"/>
      <c r="CU596" s="185"/>
      <c r="CV596" s="185"/>
      <c r="CW596" s="185"/>
      <c r="CX596" s="185"/>
      <c r="CY596" s="185"/>
      <c r="CZ596" s="185"/>
      <c r="DA596" s="185"/>
      <c r="DB596" s="185"/>
      <c r="DC596" s="185"/>
      <c r="DD596" s="185"/>
      <c r="DE596" s="185"/>
    </row>
    <row r="597" spans="1:109" s="186" customFormat="1" ht="25.5">
      <c r="A597" s="178">
        <v>166</v>
      </c>
      <c r="B597" s="178"/>
      <c r="C597" s="222" t="s">
        <v>1787</v>
      </c>
      <c r="D597" s="222" t="s">
        <v>732</v>
      </c>
      <c r="E597" s="270" t="s">
        <v>989</v>
      </c>
      <c r="F597" s="222" t="s">
        <v>2536</v>
      </c>
      <c r="G597" s="222" t="s">
        <v>2537</v>
      </c>
      <c r="H597" s="223">
        <v>28266</v>
      </c>
      <c r="I597" s="183" t="s">
        <v>127</v>
      </c>
      <c r="J597" s="183"/>
      <c r="K597" s="183"/>
      <c r="L597" s="178" t="s">
        <v>1794</v>
      </c>
      <c r="M597" s="222" t="s">
        <v>1646</v>
      </c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5"/>
      <c r="AT597" s="185"/>
      <c r="AU597" s="185"/>
      <c r="AV597" s="185"/>
      <c r="AW597" s="185"/>
      <c r="AX597" s="185"/>
      <c r="AY597" s="185"/>
      <c r="AZ597" s="185"/>
      <c r="BA597" s="185"/>
      <c r="BB597" s="185"/>
      <c r="BC597" s="185"/>
      <c r="BD597" s="185"/>
      <c r="BE597" s="185"/>
      <c r="BF597" s="185"/>
      <c r="BG597" s="185"/>
      <c r="BH597" s="185"/>
      <c r="BI597" s="185"/>
      <c r="BJ597" s="185"/>
      <c r="BK597" s="185"/>
      <c r="BL597" s="185"/>
      <c r="BM597" s="185"/>
      <c r="BN597" s="185"/>
      <c r="BO597" s="185"/>
      <c r="BP597" s="185"/>
      <c r="BQ597" s="185"/>
      <c r="BR597" s="185"/>
      <c r="BS597" s="185"/>
      <c r="BT597" s="185"/>
      <c r="BU597" s="185"/>
      <c r="BV597" s="185"/>
      <c r="BW597" s="185"/>
      <c r="BX597" s="185"/>
      <c r="BY597" s="185"/>
      <c r="BZ597" s="185"/>
      <c r="CA597" s="185"/>
      <c r="CB597" s="185"/>
      <c r="CC597" s="185"/>
      <c r="CD597" s="185"/>
      <c r="CE597" s="185"/>
      <c r="CF597" s="185"/>
      <c r="CG597" s="185"/>
      <c r="CH597" s="185"/>
      <c r="CI597" s="185"/>
      <c r="CJ597" s="185"/>
      <c r="CK597" s="185"/>
      <c r="CL597" s="185"/>
      <c r="CM597" s="185"/>
      <c r="CN597" s="185"/>
      <c r="CO597" s="185"/>
      <c r="CP597" s="185"/>
      <c r="CQ597" s="185"/>
      <c r="CR597" s="185"/>
      <c r="CS597" s="185"/>
      <c r="CT597" s="185"/>
      <c r="CU597" s="185"/>
      <c r="CV597" s="185"/>
      <c r="CW597" s="185"/>
      <c r="CX597" s="185"/>
      <c r="CY597" s="185"/>
      <c r="CZ597" s="185"/>
      <c r="DA597" s="185"/>
      <c r="DB597" s="185"/>
      <c r="DC597" s="185"/>
      <c r="DD597" s="185"/>
      <c r="DE597" s="185"/>
    </row>
    <row r="598" spans="1:109" s="186" customFormat="1" ht="26.25">
      <c r="A598" s="178">
        <v>167</v>
      </c>
      <c r="B598" s="178"/>
      <c r="C598" s="222" t="s">
        <v>1787</v>
      </c>
      <c r="D598" s="222" t="s">
        <v>732</v>
      </c>
      <c r="E598" s="270" t="s">
        <v>989</v>
      </c>
      <c r="F598" s="222" t="s">
        <v>2538</v>
      </c>
      <c r="G598" s="222" t="s">
        <v>2539</v>
      </c>
      <c r="H598" s="223">
        <v>5063032</v>
      </c>
      <c r="I598" s="183" t="s">
        <v>127</v>
      </c>
      <c r="J598" s="183"/>
      <c r="K598" s="183"/>
      <c r="L598" s="166" t="s">
        <v>1795</v>
      </c>
      <c r="M598" s="222" t="s">
        <v>1646</v>
      </c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5"/>
      <c r="AT598" s="185"/>
      <c r="AU598" s="185"/>
      <c r="AV598" s="185"/>
      <c r="AW598" s="185"/>
      <c r="AX598" s="185"/>
      <c r="AY598" s="185"/>
      <c r="AZ598" s="185"/>
      <c r="BA598" s="185"/>
      <c r="BB598" s="185"/>
      <c r="BC598" s="185"/>
      <c r="BD598" s="185"/>
      <c r="BE598" s="185"/>
      <c r="BF598" s="185"/>
      <c r="BG598" s="185"/>
      <c r="BH598" s="185"/>
      <c r="BI598" s="185"/>
      <c r="BJ598" s="185"/>
      <c r="BK598" s="185"/>
      <c r="BL598" s="185"/>
      <c r="BM598" s="185"/>
      <c r="BN598" s="185"/>
      <c r="BO598" s="185"/>
      <c r="BP598" s="185"/>
      <c r="BQ598" s="185"/>
      <c r="BR598" s="185"/>
      <c r="BS598" s="185"/>
      <c r="BT598" s="185"/>
      <c r="BU598" s="185"/>
      <c r="BV598" s="185"/>
      <c r="BW598" s="185"/>
      <c r="BX598" s="185"/>
      <c r="BY598" s="185"/>
      <c r="BZ598" s="185"/>
      <c r="CA598" s="185"/>
      <c r="CB598" s="185"/>
      <c r="CC598" s="185"/>
      <c r="CD598" s="185"/>
      <c r="CE598" s="185"/>
      <c r="CF598" s="185"/>
      <c r="CG598" s="185"/>
      <c r="CH598" s="185"/>
      <c r="CI598" s="185"/>
      <c r="CJ598" s="185"/>
      <c r="CK598" s="185"/>
      <c r="CL598" s="185"/>
      <c r="CM598" s="185"/>
      <c r="CN598" s="185"/>
      <c r="CO598" s="185"/>
      <c r="CP598" s="185"/>
      <c r="CQ598" s="185"/>
      <c r="CR598" s="185"/>
      <c r="CS598" s="185"/>
      <c r="CT598" s="185"/>
      <c r="CU598" s="185"/>
      <c r="CV598" s="185"/>
      <c r="CW598" s="185"/>
      <c r="CX598" s="185"/>
      <c r="CY598" s="185"/>
      <c r="CZ598" s="185"/>
      <c r="DA598" s="185"/>
      <c r="DB598" s="185"/>
      <c r="DC598" s="185"/>
      <c r="DD598" s="185"/>
      <c r="DE598" s="185"/>
    </row>
    <row r="599" spans="1:109" s="186" customFormat="1" ht="26.25">
      <c r="A599" s="178">
        <v>168</v>
      </c>
      <c r="B599" s="178"/>
      <c r="C599" s="222" t="s">
        <v>844</v>
      </c>
      <c r="D599" s="222" t="s">
        <v>1796</v>
      </c>
      <c r="E599" s="270" t="s">
        <v>1797</v>
      </c>
      <c r="F599" s="222" t="s">
        <v>2540</v>
      </c>
      <c r="G599" s="222" t="s">
        <v>2541</v>
      </c>
      <c r="H599" s="223">
        <v>13860</v>
      </c>
      <c r="I599" s="183" t="s">
        <v>127</v>
      </c>
      <c r="J599" s="183"/>
      <c r="K599" s="183"/>
      <c r="L599" s="168">
        <v>45020</v>
      </c>
      <c r="M599" s="222" t="s">
        <v>1739</v>
      </c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85"/>
      <c r="AT599" s="185"/>
      <c r="AU599" s="185"/>
      <c r="AV599" s="185"/>
      <c r="AW599" s="185"/>
      <c r="AX599" s="185"/>
      <c r="AY599" s="185"/>
      <c r="AZ599" s="185"/>
      <c r="BA599" s="185"/>
      <c r="BB599" s="185"/>
      <c r="BC599" s="185"/>
      <c r="BD599" s="185"/>
      <c r="BE599" s="185"/>
      <c r="BF599" s="185"/>
      <c r="BG599" s="185"/>
      <c r="BH599" s="185"/>
      <c r="BI599" s="185"/>
      <c r="BJ599" s="185"/>
      <c r="BK599" s="185"/>
      <c r="BL599" s="185"/>
      <c r="BM599" s="185"/>
      <c r="BN599" s="185"/>
      <c r="BO599" s="185"/>
      <c r="BP599" s="185"/>
      <c r="BQ599" s="185"/>
      <c r="BR599" s="185"/>
      <c r="BS599" s="185"/>
      <c r="BT599" s="185"/>
      <c r="BU599" s="185"/>
      <c r="BV599" s="185"/>
      <c r="BW599" s="185"/>
      <c r="BX599" s="185"/>
      <c r="BY599" s="185"/>
      <c r="BZ599" s="185"/>
      <c r="CA599" s="185"/>
      <c r="CB599" s="185"/>
      <c r="CC599" s="185"/>
      <c r="CD599" s="185"/>
      <c r="CE599" s="185"/>
      <c r="CF599" s="185"/>
      <c r="CG599" s="185"/>
      <c r="CH599" s="185"/>
      <c r="CI599" s="185"/>
      <c r="CJ599" s="185"/>
      <c r="CK599" s="185"/>
      <c r="CL599" s="185"/>
      <c r="CM599" s="185"/>
      <c r="CN599" s="185"/>
      <c r="CO599" s="185"/>
      <c r="CP599" s="185"/>
      <c r="CQ599" s="185"/>
      <c r="CR599" s="185"/>
      <c r="CS599" s="185"/>
      <c r="CT599" s="185"/>
      <c r="CU599" s="185"/>
      <c r="CV599" s="185"/>
      <c r="CW599" s="185"/>
      <c r="CX599" s="185"/>
      <c r="CY599" s="185"/>
      <c r="CZ599" s="185"/>
      <c r="DA599" s="185"/>
      <c r="DB599" s="185"/>
      <c r="DC599" s="185"/>
      <c r="DD599" s="185"/>
      <c r="DE599" s="185"/>
    </row>
    <row r="600" spans="1:109" s="186" customFormat="1" ht="25.5">
      <c r="A600" s="178">
        <v>169</v>
      </c>
      <c r="B600" s="178"/>
      <c r="C600" s="222" t="s">
        <v>1608</v>
      </c>
      <c r="D600" s="222" t="s">
        <v>1609</v>
      </c>
      <c r="E600" s="270" t="s">
        <v>1610</v>
      </c>
      <c r="F600" s="222" t="s">
        <v>2542</v>
      </c>
      <c r="G600" s="222" t="s">
        <v>2543</v>
      </c>
      <c r="H600" s="223">
        <v>651093</v>
      </c>
      <c r="I600" s="183" t="s">
        <v>127</v>
      </c>
      <c r="J600" s="183"/>
      <c r="K600" s="183"/>
      <c r="L600" s="107" t="s">
        <v>1611</v>
      </c>
      <c r="M600" s="222" t="s">
        <v>1647</v>
      </c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5"/>
      <c r="AT600" s="185"/>
      <c r="AU600" s="185"/>
      <c r="AV600" s="185"/>
      <c r="AW600" s="185"/>
      <c r="AX600" s="185"/>
      <c r="AY600" s="185"/>
      <c r="AZ600" s="185"/>
      <c r="BA600" s="185"/>
      <c r="BB600" s="185"/>
      <c r="BC600" s="185"/>
      <c r="BD600" s="185"/>
      <c r="BE600" s="185"/>
      <c r="BF600" s="185"/>
      <c r="BG600" s="185"/>
      <c r="BH600" s="185"/>
      <c r="BI600" s="185"/>
      <c r="BJ600" s="185"/>
      <c r="BK600" s="185"/>
      <c r="BL600" s="185"/>
      <c r="BM600" s="185"/>
      <c r="BN600" s="185"/>
      <c r="BO600" s="185"/>
      <c r="BP600" s="185"/>
      <c r="BQ600" s="185"/>
      <c r="BR600" s="185"/>
      <c r="BS600" s="185"/>
      <c r="BT600" s="185"/>
      <c r="BU600" s="185"/>
      <c r="BV600" s="185"/>
      <c r="BW600" s="185"/>
      <c r="BX600" s="185"/>
      <c r="BY600" s="185"/>
      <c r="BZ600" s="185"/>
      <c r="CA600" s="185"/>
      <c r="CB600" s="185"/>
      <c r="CC600" s="185"/>
      <c r="CD600" s="185"/>
      <c r="CE600" s="185"/>
      <c r="CF600" s="185"/>
      <c r="CG600" s="185"/>
      <c r="CH600" s="185"/>
      <c r="CI600" s="185"/>
      <c r="CJ600" s="185"/>
      <c r="CK600" s="185"/>
      <c r="CL600" s="185"/>
      <c r="CM600" s="185"/>
      <c r="CN600" s="185"/>
      <c r="CO600" s="185"/>
      <c r="CP600" s="185"/>
      <c r="CQ600" s="185"/>
      <c r="CR600" s="185"/>
      <c r="CS600" s="185"/>
      <c r="CT600" s="185"/>
      <c r="CU600" s="185"/>
      <c r="CV600" s="185"/>
      <c r="CW600" s="185"/>
      <c r="CX600" s="185"/>
      <c r="CY600" s="185"/>
      <c r="CZ600" s="185"/>
      <c r="DA600" s="185"/>
      <c r="DB600" s="185"/>
      <c r="DC600" s="185"/>
      <c r="DD600" s="185"/>
      <c r="DE600" s="185"/>
    </row>
    <row r="601" spans="1:109" s="186" customFormat="1" ht="39.75" customHeight="1">
      <c r="A601" s="178">
        <v>170</v>
      </c>
      <c r="B601" s="178"/>
      <c r="C601" s="222" t="s">
        <v>1805</v>
      </c>
      <c r="D601" s="222" t="s">
        <v>1737</v>
      </c>
      <c r="E601" s="270" t="s">
        <v>1806</v>
      </c>
      <c r="F601" s="222" t="s">
        <v>2544</v>
      </c>
      <c r="G601" s="222" t="s">
        <v>2392</v>
      </c>
      <c r="H601" s="223">
        <v>1997326</v>
      </c>
      <c r="I601" s="183" t="s">
        <v>127</v>
      </c>
      <c r="J601" s="183"/>
      <c r="K601" s="183"/>
      <c r="L601" s="136">
        <v>45161</v>
      </c>
      <c r="M601" s="222" t="s">
        <v>1647</v>
      </c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85"/>
      <c r="AT601" s="185"/>
      <c r="AU601" s="185"/>
      <c r="AV601" s="185"/>
      <c r="AW601" s="185"/>
      <c r="AX601" s="185"/>
      <c r="AY601" s="185"/>
      <c r="AZ601" s="185"/>
      <c r="BA601" s="185"/>
      <c r="BB601" s="185"/>
      <c r="BC601" s="185"/>
      <c r="BD601" s="185"/>
      <c r="BE601" s="185"/>
      <c r="BF601" s="185"/>
      <c r="BG601" s="185"/>
      <c r="BH601" s="185"/>
      <c r="BI601" s="185"/>
      <c r="BJ601" s="185"/>
      <c r="BK601" s="185"/>
      <c r="BL601" s="185"/>
      <c r="BM601" s="185"/>
      <c r="BN601" s="185"/>
      <c r="BO601" s="185"/>
      <c r="BP601" s="185"/>
      <c r="BQ601" s="185"/>
      <c r="BR601" s="185"/>
      <c r="BS601" s="185"/>
      <c r="BT601" s="185"/>
      <c r="BU601" s="185"/>
      <c r="BV601" s="185"/>
      <c r="BW601" s="185"/>
      <c r="BX601" s="185"/>
      <c r="BY601" s="185"/>
      <c r="BZ601" s="185"/>
      <c r="CA601" s="185"/>
      <c r="CB601" s="185"/>
      <c r="CC601" s="185"/>
      <c r="CD601" s="185"/>
      <c r="CE601" s="185"/>
      <c r="CF601" s="185"/>
      <c r="CG601" s="185"/>
      <c r="CH601" s="185"/>
      <c r="CI601" s="185"/>
      <c r="CJ601" s="185"/>
      <c r="CK601" s="185"/>
      <c r="CL601" s="185"/>
      <c r="CM601" s="185"/>
      <c r="CN601" s="185"/>
      <c r="CO601" s="185"/>
      <c r="CP601" s="185"/>
      <c r="CQ601" s="185"/>
      <c r="CR601" s="185"/>
      <c r="CS601" s="185"/>
      <c r="CT601" s="185"/>
      <c r="CU601" s="185"/>
      <c r="CV601" s="185"/>
      <c r="CW601" s="185"/>
      <c r="CX601" s="185"/>
      <c r="CY601" s="185"/>
      <c r="CZ601" s="185"/>
      <c r="DA601" s="185"/>
      <c r="DB601" s="185"/>
      <c r="DC601" s="185"/>
      <c r="DD601" s="185"/>
      <c r="DE601" s="185"/>
    </row>
    <row r="602" spans="1:109" s="186" customFormat="1" ht="25.5">
      <c r="A602" s="178">
        <v>171</v>
      </c>
      <c r="B602" s="178"/>
      <c r="C602" s="222" t="s">
        <v>1807</v>
      </c>
      <c r="D602" s="222" t="s">
        <v>361</v>
      </c>
      <c r="E602" s="270" t="s">
        <v>1808</v>
      </c>
      <c r="F602" s="222" t="s">
        <v>2545</v>
      </c>
      <c r="G602" s="222" t="s">
        <v>2393</v>
      </c>
      <c r="H602" s="223">
        <v>10200</v>
      </c>
      <c r="I602" s="183" t="s">
        <v>127</v>
      </c>
      <c r="J602" s="183"/>
      <c r="K602" s="183"/>
      <c r="L602" s="136">
        <v>45148</v>
      </c>
      <c r="M602" s="222" t="s">
        <v>1739</v>
      </c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85"/>
      <c r="AT602" s="185"/>
      <c r="AU602" s="185"/>
      <c r="AV602" s="185"/>
      <c r="AW602" s="185"/>
      <c r="AX602" s="185"/>
      <c r="AY602" s="185"/>
      <c r="AZ602" s="185"/>
      <c r="BA602" s="185"/>
      <c r="BB602" s="185"/>
      <c r="BC602" s="185"/>
      <c r="BD602" s="185"/>
      <c r="BE602" s="185"/>
      <c r="BF602" s="185"/>
      <c r="BG602" s="185"/>
      <c r="BH602" s="185"/>
      <c r="BI602" s="185"/>
      <c r="BJ602" s="185"/>
      <c r="BK602" s="185"/>
      <c r="BL602" s="185"/>
      <c r="BM602" s="185"/>
      <c r="BN602" s="185"/>
      <c r="BO602" s="185"/>
      <c r="BP602" s="185"/>
      <c r="BQ602" s="185"/>
      <c r="BR602" s="185"/>
      <c r="BS602" s="185"/>
      <c r="BT602" s="185"/>
      <c r="BU602" s="185"/>
      <c r="BV602" s="185"/>
      <c r="BW602" s="185"/>
      <c r="BX602" s="185"/>
      <c r="BY602" s="185"/>
      <c r="BZ602" s="185"/>
      <c r="CA602" s="185"/>
      <c r="CB602" s="185"/>
      <c r="CC602" s="185"/>
      <c r="CD602" s="185"/>
      <c r="CE602" s="185"/>
      <c r="CF602" s="185"/>
      <c r="CG602" s="185"/>
      <c r="CH602" s="185"/>
      <c r="CI602" s="185"/>
      <c r="CJ602" s="185"/>
      <c r="CK602" s="185"/>
      <c r="CL602" s="185"/>
      <c r="CM602" s="185"/>
      <c r="CN602" s="185"/>
      <c r="CO602" s="185"/>
      <c r="CP602" s="185"/>
      <c r="CQ602" s="185"/>
      <c r="CR602" s="185"/>
      <c r="CS602" s="185"/>
      <c r="CT602" s="185"/>
      <c r="CU602" s="185"/>
      <c r="CV602" s="185"/>
      <c r="CW602" s="185"/>
      <c r="CX602" s="185"/>
      <c r="CY602" s="185"/>
      <c r="CZ602" s="185"/>
      <c r="DA602" s="185"/>
      <c r="DB602" s="185"/>
      <c r="DC602" s="185"/>
      <c r="DD602" s="185"/>
      <c r="DE602" s="185"/>
    </row>
    <row r="603" spans="1:109" s="186" customFormat="1" ht="21" customHeight="1">
      <c r="A603" s="178">
        <v>172</v>
      </c>
      <c r="B603" s="178"/>
      <c r="C603" s="222" t="s">
        <v>1807</v>
      </c>
      <c r="D603" s="222" t="s">
        <v>361</v>
      </c>
      <c r="E603" s="270" t="s">
        <v>1808</v>
      </c>
      <c r="F603" s="222" t="s">
        <v>2572</v>
      </c>
      <c r="G603" s="222" t="s">
        <v>2573</v>
      </c>
      <c r="H603" s="223">
        <v>200000</v>
      </c>
      <c r="I603" s="183" t="s">
        <v>127</v>
      </c>
      <c r="J603" s="183"/>
      <c r="K603" s="183"/>
      <c r="L603" s="136">
        <v>45321</v>
      </c>
      <c r="M603" s="222" t="s">
        <v>1739</v>
      </c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85"/>
      <c r="AT603" s="185"/>
      <c r="AU603" s="185"/>
      <c r="AV603" s="185"/>
      <c r="AW603" s="185"/>
      <c r="AX603" s="185"/>
      <c r="AY603" s="185"/>
      <c r="AZ603" s="185"/>
      <c r="BA603" s="185"/>
      <c r="BB603" s="185"/>
      <c r="BC603" s="185"/>
      <c r="BD603" s="185"/>
      <c r="BE603" s="185"/>
      <c r="BF603" s="185"/>
      <c r="BG603" s="185"/>
      <c r="BH603" s="185"/>
      <c r="BI603" s="185"/>
      <c r="BJ603" s="185"/>
      <c r="BK603" s="185"/>
      <c r="BL603" s="185"/>
      <c r="BM603" s="185"/>
      <c r="BN603" s="185"/>
      <c r="BO603" s="185"/>
      <c r="BP603" s="185"/>
      <c r="BQ603" s="185"/>
      <c r="BR603" s="185"/>
      <c r="BS603" s="185"/>
      <c r="BT603" s="185"/>
      <c r="BU603" s="185"/>
      <c r="BV603" s="185"/>
      <c r="BW603" s="185"/>
      <c r="BX603" s="185"/>
      <c r="BY603" s="185"/>
      <c r="BZ603" s="185"/>
      <c r="CA603" s="185"/>
      <c r="CB603" s="185"/>
      <c r="CC603" s="185"/>
      <c r="CD603" s="185"/>
      <c r="CE603" s="185"/>
      <c r="CF603" s="185"/>
      <c r="CG603" s="185"/>
      <c r="CH603" s="185"/>
      <c r="CI603" s="185"/>
      <c r="CJ603" s="185"/>
      <c r="CK603" s="185"/>
      <c r="CL603" s="185"/>
      <c r="CM603" s="185"/>
      <c r="CN603" s="185"/>
      <c r="CO603" s="185"/>
      <c r="CP603" s="185"/>
      <c r="CQ603" s="185"/>
      <c r="CR603" s="185"/>
      <c r="CS603" s="185"/>
      <c r="CT603" s="185"/>
      <c r="CU603" s="185"/>
      <c r="CV603" s="185"/>
      <c r="CW603" s="185"/>
      <c r="CX603" s="185"/>
      <c r="CY603" s="185"/>
      <c r="CZ603" s="185"/>
      <c r="DA603" s="185"/>
      <c r="DB603" s="185"/>
      <c r="DC603" s="185"/>
      <c r="DD603" s="185"/>
      <c r="DE603" s="185"/>
    </row>
    <row r="604" spans="1:109" s="186" customFormat="1" ht="25.5">
      <c r="A604" s="178">
        <v>173</v>
      </c>
      <c r="B604" s="178"/>
      <c r="C604" s="222" t="s">
        <v>1810</v>
      </c>
      <c r="D604" s="222" t="s">
        <v>1809</v>
      </c>
      <c r="E604" s="270" t="s">
        <v>1811</v>
      </c>
      <c r="F604" s="222" t="s">
        <v>2546</v>
      </c>
      <c r="G604" s="222" t="s">
        <v>2394</v>
      </c>
      <c r="H604" s="223">
        <v>49244</v>
      </c>
      <c r="I604" s="183" t="s">
        <v>127</v>
      </c>
      <c r="J604" s="183"/>
      <c r="K604" s="183"/>
      <c r="L604" s="136">
        <v>45163</v>
      </c>
      <c r="M604" s="222" t="s">
        <v>1647</v>
      </c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85"/>
      <c r="AT604" s="185"/>
      <c r="AU604" s="185"/>
      <c r="AV604" s="185"/>
      <c r="AW604" s="185"/>
      <c r="AX604" s="185"/>
      <c r="AY604" s="185"/>
      <c r="AZ604" s="185"/>
      <c r="BA604" s="185"/>
      <c r="BB604" s="185"/>
      <c r="BC604" s="185"/>
      <c r="BD604" s="185"/>
      <c r="BE604" s="185"/>
      <c r="BF604" s="185"/>
      <c r="BG604" s="185"/>
      <c r="BH604" s="185"/>
      <c r="BI604" s="185"/>
      <c r="BJ604" s="185"/>
      <c r="BK604" s="185"/>
      <c r="BL604" s="185"/>
      <c r="BM604" s="185"/>
      <c r="BN604" s="185"/>
      <c r="BO604" s="185"/>
      <c r="BP604" s="185"/>
      <c r="BQ604" s="185"/>
      <c r="BR604" s="185"/>
      <c r="BS604" s="185"/>
      <c r="BT604" s="185"/>
      <c r="BU604" s="185"/>
      <c r="BV604" s="185"/>
      <c r="BW604" s="185"/>
      <c r="BX604" s="185"/>
      <c r="BY604" s="185"/>
      <c r="BZ604" s="185"/>
      <c r="CA604" s="185"/>
      <c r="CB604" s="185"/>
      <c r="CC604" s="185"/>
      <c r="CD604" s="185"/>
      <c r="CE604" s="185"/>
      <c r="CF604" s="185"/>
      <c r="CG604" s="185"/>
      <c r="CH604" s="185"/>
      <c r="CI604" s="185"/>
      <c r="CJ604" s="185"/>
      <c r="CK604" s="185"/>
      <c r="CL604" s="185"/>
      <c r="CM604" s="185"/>
      <c r="CN604" s="185"/>
      <c r="CO604" s="185"/>
      <c r="CP604" s="185"/>
      <c r="CQ604" s="185"/>
      <c r="CR604" s="185"/>
      <c r="CS604" s="185"/>
      <c r="CT604" s="185"/>
      <c r="CU604" s="185"/>
      <c r="CV604" s="185"/>
      <c r="CW604" s="185"/>
      <c r="CX604" s="185"/>
      <c r="CY604" s="185"/>
      <c r="CZ604" s="185"/>
      <c r="DA604" s="185"/>
      <c r="DB604" s="185"/>
      <c r="DC604" s="185"/>
      <c r="DD604" s="185"/>
      <c r="DE604" s="185"/>
    </row>
    <row r="605" spans="1:109" s="186" customFormat="1" ht="25.5">
      <c r="A605" s="178">
        <v>174</v>
      </c>
      <c r="B605" s="178"/>
      <c r="C605" s="222" t="s">
        <v>1812</v>
      </c>
      <c r="D605" s="222" t="s">
        <v>1809</v>
      </c>
      <c r="E605" s="270" t="s">
        <v>1813</v>
      </c>
      <c r="F605" s="222" t="s">
        <v>2547</v>
      </c>
      <c r="G605" s="222" t="s">
        <v>2395</v>
      </c>
      <c r="H605" s="223">
        <v>4800</v>
      </c>
      <c r="I605" s="183" t="s">
        <v>127</v>
      </c>
      <c r="J605" s="183"/>
      <c r="K605" s="183"/>
      <c r="L605" s="136">
        <v>45167</v>
      </c>
      <c r="M605" s="222" t="s">
        <v>1739</v>
      </c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85"/>
      <c r="AT605" s="185"/>
      <c r="AU605" s="185"/>
      <c r="AV605" s="185"/>
      <c r="AW605" s="185"/>
      <c r="AX605" s="185"/>
      <c r="AY605" s="185"/>
      <c r="AZ605" s="185"/>
      <c r="BA605" s="185"/>
      <c r="BB605" s="185"/>
      <c r="BC605" s="185"/>
      <c r="BD605" s="185"/>
      <c r="BE605" s="185"/>
      <c r="BF605" s="185"/>
      <c r="BG605" s="185"/>
      <c r="BH605" s="185"/>
      <c r="BI605" s="185"/>
      <c r="BJ605" s="185"/>
      <c r="BK605" s="185"/>
      <c r="BL605" s="185"/>
      <c r="BM605" s="185"/>
      <c r="BN605" s="185"/>
      <c r="BO605" s="185"/>
      <c r="BP605" s="185"/>
      <c r="BQ605" s="185"/>
      <c r="BR605" s="185"/>
      <c r="BS605" s="185"/>
      <c r="BT605" s="185"/>
      <c r="BU605" s="185"/>
      <c r="BV605" s="185"/>
      <c r="BW605" s="185"/>
      <c r="BX605" s="185"/>
      <c r="BY605" s="185"/>
      <c r="BZ605" s="185"/>
      <c r="CA605" s="185"/>
      <c r="CB605" s="185"/>
      <c r="CC605" s="185"/>
      <c r="CD605" s="185"/>
      <c r="CE605" s="185"/>
      <c r="CF605" s="185"/>
      <c r="CG605" s="185"/>
      <c r="CH605" s="185"/>
      <c r="CI605" s="185"/>
      <c r="CJ605" s="185"/>
      <c r="CK605" s="185"/>
      <c r="CL605" s="185"/>
      <c r="CM605" s="185"/>
      <c r="CN605" s="185"/>
      <c r="CO605" s="185"/>
      <c r="CP605" s="185"/>
      <c r="CQ605" s="185"/>
      <c r="CR605" s="185"/>
      <c r="CS605" s="185"/>
      <c r="CT605" s="185"/>
      <c r="CU605" s="185"/>
      <c r="CV605" s="185"/>
      <c r="CW605" s="185"/>
      <c r="CX605" s="185"/>
      <c r="CY605" s="185"/>
      <c r="CZ605" s="185"/>
      <c r="DA605" s="185"/>
      <c r="DB605" s="185"/>
      <c r="DC605" s="185"/>
      <c r="DD605" s="185"/>
      <c r="DE605" s="185"/>
    </row>
    <row r="606" spans="1:109" s="186" customFormat="1" ht="30">
      <c r="A606" s="178">
        <v>175</v>
      </c>
      <c r="B606" s="178"/>
      <c r="C606" s="222" t="s">
        <v>2678</v>
      </c>
      <c r="D606" s="222" t="s">
        <v>2679</v>
      </c>
      <c r="E606" s="270" t="s">
        <v>2680</v>
      </c>
      <c r="F606" s="222" t="s">
        <v>2681</v>
      </c>
      <c r="G606" s="222" t="s">
        <v>2682</v>
      </c>
      <c r="H606" s="223">
        <v>914377</v>
      </c>
      <c r="I606" s="183" t="s">
        <v>127</v>
      </c>
      <c r="J606" s="183"/>
      <c r="K606" s="183"/>
      <c r="L606" s="136">
        <v>45379</v>
      </c>
      <c r="M606" s="222" t="s">
        <v>1647</v>
      </c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185"/>
      <c r="AT606" s="185"/>
      <c r="AU606" s="185"/>
      <c r="AV606" s="185"/>
      <c r="AW606" s="185"/>
      <c r="AX606" s="185"/>
      <c r="AY606" s="185"/>
      <c r="AZ606" s="185"/>
      <c r="BA606" s="185"/>
      <c r="BB606" s="185"/>
      <c r="BC606" s="185"/>
      <c r="BD606" s="185"/>
      <c r="BE606" s="185"/>
      <c r="BF606" s="185"/>
      <c r="BG606" s="185"/>
      <c r="BH606" s="185"/>
      <c r="BI606" s="185"/>
      <c r="BJ606" s="185"/>
      <c r="BK606" s="185"/>
      <c r="BL606" s="185"/>
      <c r="BM606" s="185"/>
      <c r="BN606" s="185"/>
      <c r="BO606" s="185"/>
      <c r="BP606" s="185"/>
      <c r="BQ606" s="185"/>
      <c r="BR606" s="185"/>
      <c r="BS606" s="185"/>
      <c r="BT606" s="185"/>
      <c r="BU606" s="185"/>
      <c r="BV606" s="185"/>
      <c r="BW606" s="185"/>
      <c r="BX606" s="185"/>
      <c r="BY606" s="185"/>
      <c r="BZ606" s="185"/>
      <c r="CA606" s="185"/>
      <c r="CB606" s="185"/>
      <c r="CC606" s="185"/>
      <c r="CD606" s="185"/>
      <c r="CE606" s="185"/>
      <c r="CF606" s="185"/>
      <c r="CG606" s="185"/>
      <c r="CH606" s="185"/>
      <c r="CI606" s="185"/>
      <c r="CJ606" s="185"/>
      <c r="CK606" s="185"/>
      <c r="CL606" s="185"/>
      <c r="CM606" s="185"/>
      <c r="CN606" s="185"/>
      <c r="CO606" s="185"/>
      <c r="CP606" s="185"/>
      <c r="CQ606" s="185"/>
      <c r="CR606" s="185"/>
      <c r="CS606" s="185"/>
      <c r="CT606" s="185"/>
      <c r="CU606" s="185"/>
      <c r="CV606" s="185"/>
      <c r="CW606" s="185"/>
      <c r="CX606" s="185"/>
      <c r="CY606" s="185"/>
      <c r="CZ606" s="185"/>
      <c r="DA606" s="185"/>
      <c r="DB606" s="185"/>
      <c r="DC606" s="185"/>
      <c r="DD606" s="185"/>
      <c r="DE606" s="185"/>
    </row>
    <row r="607" spans="1:109" s="186" customFormat="1" ht="25.5">
      <c r="A607" s="178">
        <v>176</v>
      </c>
      <c r="B607" s="178"/>
      <c r="C607" s="222" t="s">
        <v>2683</v>
      </c>
      <c r="D607" s="222" t="s">
        <v>2684</v>
      </c>
      <c r="E607" s="270" t="s">
        <v>2685</v>
      </c>
      <c r="F607" s="222" t="s">
        <v>2686</v>
      </c>
      <c r="G607" s="222" t="s">
        <v>2682</v>
      </c>
      <c r="H607" s="223">
        <v>9608</v>
      </c>
      <c r="I607" s="183" t="s">
        <v>127</v>
      </c>
      <c r="J607" s="183"/>
      <c r="K607" s="183"/>
      <c r="L607" s="136">
        <v>45379</v>
      </c>
      <c r="M607" s="222" t="s">
        <v>1647</v>
      </c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85"/>
      <c r="AT607" s="185"/>
      <c r="AU607" s="185"/>
      <c r="AV607" s="185"/>
      <c r="AW607" s="185"/>
      <c r="AX607" s="185"/>
      <c r="AY607" s="185"/>
      <c r="AZ607" s="185"/>
      <c r="BA607" s="185"/>
      <c r="BB607" s="185"/>
      <c r="BC607" s="185"/>
      <c r="BD607" s="185"/>
      <c r="BE607" s="185"/>
      <c r="BF607" s="185"/>
      <c r="BG607" s="185"/>
      <c r="BH607" s="185"/>
      <c r="BI607" s="185"/>
      <c r="BJ607" s="185"/>
      <c r="BK607" s="185"/>
      <c r="BL607" s="185"/>
      <c r="BM607" s="185"/>
      <c r="BN607" s="185"/>
      <c r="BO607" s="185"/>
      <c r="BP607" s="185"/>
      <c r="BQ607" s="185"/>
      <c r="BR607" s="185"/>
      <c r="BS607" s="185"/>
      <c r="BT607" s="185"/>
      <c r="BU607" s="185"/>
      <c r="BV607" s="185"/>
      <c r="BW607" s="185"/>
      <c r="BX607" s="185"/>
      <c r="BY607" s="185"/>
      <c r="BZ607" s="185"/>
      <c r="CA607" s="185"/>
      <c r="CB607" s="185"/>
      <c r="CC607" s="185"/>
      <c r="CD607" s="185"/>
      <c r="CE607" s="185"/>
      <c r="CF607" s="185"/>
      <c r="CG607" s="185"/>
      <c r="CH607" s="185"/>
      <c r="CI607" s="185"/>
      <c r="CJ607" s="185"/>
      <c r="CK607" s="185"/>
      <c r="CL607" s="185"/>
      <c r="CM607" s="185"/>
      <c r="CN607" s="185"/>
      <c r="CO607" s="185"/>
      <c r="CP607" s="185"/>
      <c r="CQ607" s="185"/>
      <c r="CR607" s="185"/>
      <c r="CS607" s="185"/>
      <c r="CT607" s="185"/>
      <c r="CU607" s="185"/>
      <c r="CV607" s="185"/>
      <c r="CW607" s="185"/>
      <c r="CX607" s="185"/>
      <c r="CY607" s="185"/>
      <c r="CZ607" s="185"/>
      <c r="DA607" s="185"/>
      <c r="DB607" s="185"/>
      <c r="DC607" s="185"/>
      <c r="DD607" s="185"/>
      <c r="DE607" s="185"/>
    </row>
    <row r="608" spans="1:109" s="186" customFormat="1" ht="30">
      <c r="A608" s="178">
        <v>177</v>
      </c>
      <c r="B608" s="178"/>
      <c r="C608" s="222" t="s">
        <v>2687</v>
      </c>
      <c r="D608" s="222" t="s">
        <v>2688</v>
      </c>
      <c r="E608" s="270" t="s">
        <v>2689</v>
      </c>
      <c r="F608" s="222" t="s">
        <v>2690</v>
      </c>
      <c r="G608" s="222" t="s">
        <v>2682</v>
      </c>
      <c r="H608" s="223">
        <v>18800</v>
      </c>
      <c r="I608" s="183" t="s">
        <v>127</v>
      </c>
      <c r="J608" s="183"/>
      <c r="K608" s="183"/>
      <c r="L608" s="136">
        <v>45379</v>
      </c>
      <c r="M608" s="222" t="s">
        <v>1739</v>
      </c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5"/>
      <c r="AT608" s="185"/>
      <c r="AU608" s="185"/>
      <c r="AV608" s="185"/>
      <c r="AW608" s="185"/>
      <c r="AX608" s="185"/>
      <c r="AY608" s="185"/>
      <c r="AZ608" s="185"/>
      <c r="BA608" s="185"/>
      <c r="BB608" s="185"/>
      <c r="BC608" s="185"/>
      <c r="BD608" s="185"/>
      <c r="BE608" s="185"/>
      <c r="BF608" s="185"/>
      <c r="BG608" s="185"/>
      <c r="BH608" s="185"/>
      <c r="BI608" s="185"/>
      <c r="BJ608" s="185"/>
      <c r="BK608" s="185"/>
      <c r="BL608" s="185"/>
      <c r="BM608" s="185"/>
      <c r="BN608" s="185"/>
      <c r="BO608" s="185"/>
      <c r="BP608" s="185"/>
      <c r="BQ608" s="185"/>
      <c r="BR608" s="185"/>
      <c r="BS608" s="185"/>
      <c r="BT608" s="185"/>
      <c r="BU608" s="185"/>
      <c r="BV608" s="185"/>
      <c r="BW608" s="185"/>
      <c r="BX608" s="185"/>
      <c r="BY608" s="185"/>
      <c r="BZ608" s="185"/>
      <c r="CA608" s="185"/>
      <c r="CB608" s="185"/>
      <c r="CC608" s="185"/>
      <c r="CD608" s="185"/>
      <c r="CE608" s="185"/>
      <c r="CF608" s="185"/>
      <c r="CG608" s="185"/>
      <c r="CH608" s="185"/>
      <c r="CI608" s="185"/>
      <c r="CJ608" s="185"/>
      <c r="CK608" s="185"/>
      <c r="CL608" s="185"/>
      <c r="CM608" s="185"/>
      <c r="CN608" s="185"/>
      <c r="CO608" s="185"/>
      <c r="CP608" s="185"/>
      <c r="CQ608" s="185"/>
      <c r="CR608" s="185"/>
      <c r="CS608" s="185"/>
      <c r="CT608" s="185"/>
      <c r="CU608" s="185"/>
      <c r="CV608" s="185"/>
      <c r="CW608" s="185"/>
      <c r="CX608" s="185"/>
      <c r="CY608" s="185"/>
      <c r="CZ608" s="185"/>
      <c r="DA608" s="185"/>
      <c r="DB608" s="185"/>
      <c r="DC608" s="185"/>
      <c r="DD608" s="185"/>
      <c r="DE608" s="185"/>
    </row>
    <row r="609" spans="1:109" s="186" customFormat="1" ht="25.5">
      <c r="A609" s="178">
        <v>178</v>
      </c>
      <c r="B609" s="178"/>
      <c r="C609" s="222" t="s">
        <v>1814</v>
      </c>
      <c r="D609" s="222" t="s">
        <v>1815</v>
      </c>
      <c r="E609" s="270" t="s">
        <v>1816</v>
      </c>
      <c r="F609" s="222" t="s">
        <v>2548</v>
      </c>
      <c r="G609" s="222" t="s">
        <v>2396</v>
      </c>
      <c r="H609" s="223">
        <v>166000</v>
      </c>
      <c r="I609" s="183" t="s">
        <v>127</v>
      </c>
      <c r="J609" s="183"/>
      <c r="K609" s="183"/>
      <c r="L609" s="136">
        <v>45176</v>
      </c>
      <c r="M609" s="222" t="s">
        <v>1647</v>
      </c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185"/>
      <c r="AP609" s="185"/>
      <c r="AQ609" s="185"/>
      <c r="AR609" s="185"/>
      <c r="AS609" s="185"/>
      <c r="AT609" s="185"/>
      <c r="AU609" s="185"/>
      <c r="AV609" s="185"/>
      <c r="AW609" s="185"/>
      <c r="AX609" s="185"/>
      <c r="AY609" s="185"/>
      <c r="AZ609" s="185"/>
      <c r="BA609" s="185"/>
      <c r="BB609" s="185"/>
      <c r="BC609" s="185"/>
      <c r="BD609" s="185"/>
      <c r="BE609" s="185"/>
      <c r="BF609" s="185"/>
      <c r="BG609" s="185"/>
      <c r="BH609" s="185"/>
      <c r="BI609" s="185"/>
      <c r="BJ609" s="185"/>
      <c r="BK609" s="185"/>
      <c r="BL609" s="185"/>
      <c r="BM609" s="185"/>
      <c r="BN609" s="185"/>
      <c r="BO609" s="185"/>
      <c r="BP609" s="185"/>
      <c r="BQ609" s="185"/>
      <c r="BR609" s="185"/>
      <c r="BS609" s="185"/>
      <c r="BT609" s="185"/>
      <c r="BU609" s="185"/>
      <c r="BV609" s="185"/>
      <c r="BW609" s="185"/>
      <c r="BX609" s="185"/>
      <c r="BY609" s="185"/>
      <c r="BZ609" s="185"/>
      <c r="CA609" s="185"/>
      <c r="CB609" s="185"/>
      <c r="CC609" s="185"/>
      <c r="CD609" s="185"/>
      <c r="CE609" s="185"/>
      <c r="CF609" s="185"/>
      <c r="CG609" s="185"/>
      <c r="CH609" s="185"/>
      <c r="CI609" s="185"/>
      <c r="CJ609" s="185"/>
      <c r="CK609" s="185"/>
      <c r="CL609" s="185"/>
      <c r="CM609" s="185"/>
      <c r="CN609" s="185"/>
      <c r="CO609" s="185"/>
      <c r="CP609" s="185"/>
      <c r="CQ609" s="185"/>
      <c r="CR609" s="185"/>
      <c r="CS609" s="185"/>
      <c r="CT609" s="185"/>
      <c r="CU609" s="185"/>
      <c r="CV609" s="185"/>
      <c r="CW609" s="185"/>
      <c r="CX609" s="185"/>
      <c r="CY609" s="185"/>
      <c r="CZ609" s="185"/>
      <c r="DA609" s="185"/>
      <c r="DB609" s="185"/>
      <c r="DC609" s="185"/>
      <c r="DD609" s="185"/>
      <c r="DE609" s="185"/>
    </row>
    <row r="610" spans="1:109" s="126" customFormat="1" ht="19.5" customHeight="1">
      <c r="A610" s="416"/>
      <c r="B610" s="417"/>
      <c r="C610" s="418"/>
      <c r="D610" s="121"/>
      <c r="E610" s="122"/>
      <c r="F610" s="123"/>
      <c r="G610" s="123"/>
      <c r="H610" s="208">
        <f>SUM(H611:H784)</f>
        <v>0</v>
      </c>
      <c r="I610" s="124"/>
      <c r="J610" s="125"/>
      <c r="M610" s="127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  <c r="AB610" s="128"/>
      <c r="AC610" s="128"/>
      <c r="AD610" s="128"/>
      <c r="AE610" s="128"/>
      <c r="AF610" s="128"/>
      <c r="AG610" s="128"/>
      <c r="AH610" s="128"/>
      <c r="AI610" s="128"/>
      <c r="AJ610" s="128"/>
      <c r="AK610" s="128"/>
      <c r="AL610" s="128"/>
      <c r="AM610" s="128"/>
      <c r="AN610" s="128"/>
      <c r="AO610" s="128"/>
      <c r="AP610" s="128"/>
      <c r="AQ610" s="128"/>
      <c r="AR610" s="128"/>
      <c r="AS610" s="128"/>
      <c r="AT610" s="128"/>
      <c r="AU610" s="128"/>
      <c r="AV610" s="128"/>
      <c r="AW610" s="128"/>
      <c r="AX610" s="128"/>
      <c r="AY610" s="128"/>
      <c r="AZ610" s="128"/>
      <c r="BA610" s="128"/>
      <c r="BB610" s="128"/>
      <c r="BC610" s="128"/>
      <c r="BD610" s="128"/>
      <c r="BE610" s="128"/>
      <c r="BF610" s="128"/>
      <c r="BG610" s="128"/>
      <c r="BH610" s="128"/>
      <c r="BI610" s="128"/>
      <c r="BJ610" s="128"/>
      <c r="BK610" s="128"/>
      <c r="BL610" s="128"/>
      <c r="BM610" s="128"/>
      <c r="BN610" s="128"/>
      <c r="BO610" s="128"/>
      <c r="BP610" s="128"/>
      <c r="BQ610" s="128"/>
      <c r="BR610" s="128"/>
      <c r="BS610" s="128"/>
      <c r="BT610" s="128"/>
      <c r="BU610" s="128"/>
      <c r="BV610" s="128"/>
      <c r="BW610" s="128"/>
      <c r="BX610" s="128"/>
      <c r="BY610" s="128"/>
      <c r="BZ610" s="128"/>
      <c r="CA610" s="128"/>
      <c r="CB610" s="128"/>
      <c r="CC610" s="128"/>
      <c r="CD610" s="128"/>
      <c r="CE610" s="128"/>
      <c r="CF610" s="128"/>
      <c r="CG610" s="128"/>
      <c r="CH610" s="128"/>
      <c r="CI610" s="128"/>
      <c r="CJ610" s="128"/>
      <c r="CK610" s="128"/>
      <c r="CL610" s="128"/>
      <c r="CM610" s="128"/>
      <c r="CN610" s="128"/>
      <c r="CO610" s="128"/>
      <c r="CP610" s="128"/>
      <c r="CQ610" s="128"/>
      <c r="CR610" s="128"/>
      <c r="CS610" s="128"/>
      <c r="CT610" s="128"/>
      <c r="CU610" s="128"/>
      <c r="CV610" s="128"/>
      <c r="CW610" s="128"/>
      <c r="CX610" s="128"/>
      <c r="CY610" s="128"/>
      <c r="CZ610" s="128"/>
      <c r="DA610" s="128"/>
      <c r="DB610" s="128"/>
      <c r="DC610" s="128"/>
      <c r="DD610" s="128"/>
      <c r="DE610" s="128"/>
    </row>
    <row r="611" spans="1:115" s="61" customFormat="1" ht="18.75" hidden="1">
      <c r="A611" s="96"/>
      <c r="B611" s="96"/>
      <c r="C611" s="96"/>
      <c r="D611" s="96"/>
      <c r="E611" s="106"/>
      <c r="F611" s="98"/>
      <c r="G611" s="98"/>
      <c r="H611" s="196"/>
      <c r="I611" s="143"/>
      <c r="J611" s="88"/>
      <c r="K611" s="143"/>
      <c r="L611" s="97"/>
      <c r="M611" s="96"/>
      <c r="N611" s="119"/>
      <c r="O611" s="119"/>
      <c r="P611" s="119"/>
      <c r="Q611" s="119"/>
      <c r="R611" s="119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</row>
    <row r="612" spans="1:115" s="61" customFormat="1" ht="18.75" hidden="1">
      <c r="A612" s="96"/>
      <c r="B612" s="96"/>
      <c r="C612" s="96"/>
      <c r="D612" s="96"/>
      <c r="E612" s="106"/>
      <c r="F612" s="98"/>
      <c r="G612" s="98"/>
      <c r="H612" s="196"/>
      <c r="I612" s="143"/>
      <c r="J612" s="88"/>
      <c r="K612" s="143"/>
      <c r="L612" s="97"/>
      <c r="M612" s="96"/>
      <c r="N612" s="119"/>
      <c r="O612" s="119"/>
      <c r="P612" s="119"/>
      <c r="Q612" s="119"/>
      <c r="R612" s="119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</row>
    <row r="613" spans="1:115" s="61" customFormat="1" ht="18.75" hidden="1">
      <c r="A613" s="96"/>
      <c r="B613" s="96"/>
      <c r="C613" s="96"/>
      <c r="D613" s="96"/>
      <c r="E613" s="106"/>
      <c r="F613" s="98"/>
      <c r="G613" s="98"/>
      <c r="H613" s="195"/>
      <c r="I613" s="143"/>
      <c r="J613" s="88"/>
      <c r="K613" s="143"/>
      <c r="L613" s="99"/>
      <c r="M613" s="96"/>
      <c r="N613" s="119"/>
      <c r="O613" s="119"/>
      <c r="P613" s="119"/>
      <c r="Q613" s="119"/>
      <c r="R613" s="119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</row>
    <row r="614" spans="1:115" s="61" customFormat="1" ht="18.75" hidden="1">
      <c r="A614" s="96"/>
      <c r="B614" s="96"/>
      <c r="C614" s="96"/>
      <c r="D614" s="96"/>
      <c r="E614" s="106"/>
      <c r="F614" s="98"/>
      <c r="G614" s="98"/>
      <c r="H614" s="195"/>
      <c r="I614" s="143"/>
      <c r="J614" s="88"/>
      <c r="K614" s="143"/>
      <c r="L614" s="97"/>
      <c r="M614" s="96"/>
      <c r="N614" s="119"/>
      <c r="O614" s="119"/>
      <c r="P614" s="119"/>
      <c r="Q614" s="119"/>
      <c r="R614" s="119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</row>
    <row r="615" spans="1:115" s="61" customFormat="1" ht="18.75" hidden="1">
      <c r="A615" s="96"/>
      <c r="B615" s="96"/>
      <c r="C615" s="98"/>
      <c r="D615" s="96"/>
      <c r="E615" s="106"/>
      <c r="F615" s="98"/>
      <c r="G615" s="98"/>
      <c r="H615" s="195"/>
      <c r="I615" s="143"/>
      <c r="J615" s="88"/>
      <c r="K615" s="143"/>
      <c r="L615" s="97"/>
      <c r="M615" s="96"/>
      <c r="N615" s="119"/>
      <c r="O615" s="119"/>
      <c r="P615" s="119"/>
      <c r="Q615" s="119"/>
      <c r="R615" s="119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</row>
    <row r="616" spans="1:115" s="61" customFormat="1" ht="18.75" hidden="1">
      <c r="A616" s="96"/>
      <c r="B616" s="96"/>
      <c r="C616" s="98"/>
      <c r="D616" s="96"/>
      <c r="E616" s="106"/>
      <c r="F616" s="98"/>
      <c r="G616" s="98"/>
      <c r="H616" s="195"/>
      <c r="I616" s="143"/>
      <c r="J616" s="88"/>
      <c r="K616" s="143"/>
      <c r="L616" s="97"/>
      <c r="M616" s="96"/>
      <c r="N616" s="119"/>
      <c r="O616" s="119"/>
      <c r="P616" s="119"/>
      <c r="Q616" s="119"/>
      <c r="R616" s="119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</row>
    <row r="617" spans="1:115" s="61" customFormat="1" ht="18.75" hidden="1">
      <c r="A617" s="96"/>
      <c r="B617" s="96"/>
      <c r="C617" s="96"/>
      <c r="D617" s="96"/>
      <c r="E617" s="106"/>
      <c r="F617" s="98"/>
      <c r="G617" s="98"/>
      <c r="H617" s="196"/>
      <c r="I617" s="143"/>
      <c r="J617" s="88"/>
      <c r="K617" s="143"/>
      <c r="L617" s="97"/>
      <c r="M617" s="96"/>
      <c r="N617" s="119"/>
      <c r="O617" s="119"/>
      <c r="P617" s="119"/>
      <c r="Q617" s="119"/>
      <c r="R617" s="119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</row>
    <row r="618" spans="1:115" s="61" customFormat="1" ht="18.75" hidden="1">
      <c r="A618" s="96"/>
      <c r="B618" s="96"/>
      <c r="C618" s="96"/>
      <c r="D618" s="96"/>
      <c r="E618" s="106"/>
      <c r="F618" s="98"/>
      <c r="G618" s="98"/>
      <c r="H618" s="195"/>
      <c r="I618" s="143"/>
      <c r="J618" s="88"/>
      <c r="K618" s="143"/>
      <c r="L618" s="97"/>
      <c r="M618" s="96"/>
      <c r="N618" s="119"/>
      <c r="O618" s="119"/>
      <c r="P618" s="119"/>
      <c r="Q618" s="119"/>
      <c r="R618" s="119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</row>
    <row r="619" spans="1:115" s="61" customFormat="1" ht="18.75" hidden="1">
      <c r="A619" s="96"/>
      <c r="B619" s="96"/>
      <c r="C619" s="96"/>
      <c r="D619" s="96"/>
      <c r="E619" s="106"/>
      <c r="F619" s="98"/>
      <c r="G619" s="98"/>
      <c r="H619" s="195"/>
      <c r="I619" s="143"/>
      <c r="J619" s="88"/>
      <c r="K619" s="143"/>
      <c r="L619" s="97"/>
      <c r="M619" s="96"/>
      <c r="N619" s="119"/>
      <c r="O619" s="119"/>
      <c r="P619" s="119"/>
      <c r="Q619" s="119"/>
      <c r="R619" s="119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</row>
    <row r="620" spans="1:115" s="61" customFormat="1" ht="18.75" hidden="1">
      <c r="A620" s="96"/>
      <c r="B620" s="96"/>
      <c r="C620" s="96"/>
      <c r="D620" s="96"/>
      <c r="E620" s="106"/>
      <c r="F620" s="98"/>
      <c r="G620" s="98"/>
      <c r="H620" s="195"/>
      <c r="I620" s="143"/>
      <c r="J620" s="88"/>
      <c r="K620" s="143"/>
      <c r="L620" s="97"/>
      <c r="M620" s="96"/>
      <c r="N620" s="119"/>
      <c r="O620" s="119"/>
      <c r="P620" s="119"/>
      <c r="Q620" s="119"/>
      <c r="R620" s="119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</row>
    <row r="621" spans="1:115" s="61" customFormat="1" ht="18.75" hidden="1">
      <c r="A621" s="96"/>
      <c r="B621" s="96"/>
      <c r="C621" s="98"/>
      <c r="D621" s="96"/>
      <c r="E621" s="106"/>
      <c r="F621" s="98"/>
      <c r="G621" s="98"/>
      <c r="H621" s="195"/>
      <c r="I621" s="143"/>
      <c r="J621" s="88"/>
      <c r="K621" s="143"/>
      <c r="L621" s="97"/>
      <c r="M621" s="96"/>
      <c r="N621" s="119"/>
      <c r="O621" s="119"/>
      <c r="P621" s="119"/>
      <c r="Q621" s="119"/>
      <c r="R621" s="119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</row>
    <row r="622" spans="1:115" s="61" customFormat="1" ht="18.75" hidden="1">
      <c r="A622" s="96"/>
      <c r="B622" s="96"/>
      <c r="C622" s="96"/>
      <c r="D622" s="96"/>
      <c r="E622" s="106"/>
      <c r="F622" s="98"/>
      <c r="G622" s="98"/>
      <c r="H622" s="195"/>
      <c r="I622" s="143"/>
      <c r="J622" s="88"/>
      <c r="K622" s="143"/>
      <c r="L622" s="97"/>
      <c r="M622" s="96"/>
      <c r="N622" s="119"/>
      <c r="O622" s="119"/>
      <c r="P622" s="119"/>
      <c r="Q622" s="119"/>
      <c r="R622" s="119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</row>
    <row r="623" spans="1:115" s="61" customFormat="1" ht="18.75" hidden="1">
      <c r="A623" s="96"/>
      <c r="B623" s="96"/>
      <c r="C623" s="96"/>
      <c r="D623" s="96"/>
      <c r="E623" s="106"/>
      <c r="F623" s="99"/>
      <c r="G623" s="99"/>
      <c r="H623" s="196"/>
      <c r="I623" s="143"/>
      <c r="J623" s="88"/>
      <c r="K623" s="143"/>
      <c r="L623" s="97"/>
      <c r="M623" s="96"/>
      <c r="N623" s="119"/>
      <c r="O623" s="119"/>
      <c r="P623" s="119"/>
      <c r="Q623" s="119"/>
      <c r="R623" s="119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</row>
    <row r="624" spans="1:115" s="61" customFormat="1" ht="18.75" hidden="1">
      <c r="A624" s="96"/>
      <c r="B624" s="96"/>
      <c r="C624" s="96"/>
      <c r="D624" s="96"/>
      <c r="E624" s="106"/>
      <c r="F624" s="98"/>
      <c r="G624" s="98"/>
      <c r="H624" s="196"/>
      <c r="I624" s="143"/>
      <c r="J624" s="88"/>
      <c r="K624" s="143"/>
      <c r="L624" s="97"/>
      <c r="M624" s="96"/>
      <c r="N624" s="119"/>
      <c r="O624" s="119"/>
      <c r="P624" s="119"/>
      <c r="Q624" s="119"/>
      <c r="R624" s="119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</row>
    <row r="625" spans="1:115" s="61" customFormat="1" ht="18.75" hidden="1">
      <c r="A625" s="96"/>
      <c r="B625" s="96"/>
      <c r="C625" s="96"/>
      <c r="D625" s="96"/>
      <c r="E625" s="106"/>
      <c r="F625" s="98"/>
      <c r="G625" s="98"/>
      <c r="H625" s="195"/>
      <c r="I625" s="143"/>
      <c r="J625" s="88"/>
      <c r="K625" s="143"/>
      <c r="L625" s="97"/>
      <c r="M625" s="96"/>
      <c r="N625" s="119"/>
      <c r="O625" s="119"/>
      <c r="P625" s="119"/>
      <c r="Q625" s="119"/>
      <c r="R625" s="119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</row>
    <row r="626" spans="1:115" s="61" customFormat="1" ht="18.75" hidden="1">
      <c r="A626" s="96"/>
      <c r="B626" s="96"/>
      <c r="C626" s="96"/>
      <c r="D626" s="96"/>
      <c r="E626" s="106"/>
      <c r="F626" s="98"/>
      <c r="G626" s="98"/>
      <c r="H626" s="195"/>
      <c r="I626" s="143"/>
      <c r="J626" s="88"/>
      <c r="K626" s="143"/>
      <c r="L626" s="97"/>
      <c r="M626" s="96"/>
      <c r="N626" s="119"/>
      <c r="O626" s="119"/>
      <c r="P626" s="119"/>
      <c r="Q626" s="119"/>
      <c r="R626" s="119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</row>
    <row r="627" spans="1:115" s="61" customFormat="1" ht="18.75" hidden="1">
      <c r="A627" s="96"/>
      <c r="B627" s="96"/>
      <c r="C627" s="96"/>
      <c r="D627" s="96"/>
      <c r="E627" s="106"/>
      <c r="F627" s="98"/>
      <c r="G627" s="98"/>
      <c r="H627" s="195"/>
      <c r="I627" s="143"/>
      <c r="J627" s="88"/>
      <c r="K627" s="143"/>
      <c r="L627" s="97"/>
      <c r="M627" s="96"/>
      <c r="N627" s="119"/>
      <c r="O627" s="119"/>
      <c r="P627" s="119"/>
      <c r="Q627" s="119"/>
      <c r="R627" s="119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</row>
    <row r="628" spans="1:115" s="61" customFormat="1" ht="18.75" hidden="1">
      <c r="A628" s="96"/>
      <c r="B628" s="96"/>
      <c r="C628" s="96"/>
      <c r="D628" s="96"/>
      <c r="E628" s="106"/>
      <c r="F628" s="98"/>
      <c r="G628" s="98"/>
      <c r="H628" s="196"/>
      <c r="I628" s="143"/>
      <c r="J628" s="88"/>
      <c r="K628" s="143"/>
      <c r="L628" s="97"/>
      <c r="M628" s="96"/>
      <c r="N628" s="119"/>
      <c r="O628" s="119"/>
      <c r="P628" s="119"/>
      <c r="Q628" s="119"/>
      <c r="R628" s="119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</row>
    <row r="629" spans="1:115" s="61" customFormat="1" ht="18.75" hidden="1">
      <c r="A629" s="96"/>
      <c r="B629" s="96"/>
      <c r="C629" s="96"/>
      <c r="D629" s="96"/>
      <c r="E629" s="106"/>
      <c r="F629" s="98"/>
      <c r="G629" s="98"/>
      <c r="H629" s="196"/>
      <c r="I629" s="143"/>
      <c r="J629" s="88"/>
      <c r="K629" s="143"/>
      <c r="L629" s="97"/>
      <c r="M629" s="96"/>
      <c r="N629" s="119"/>
      <c r="O629" s="119"/>
      <c r="P629" s="119"/>
      <c r="Q629" s="119"/>
      <c r="R629" s="119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</row>
    <row r="630" spans="1:115" s="61" customFormat="1" ht="18.75" hidden="1">
      <c r="A630" s="96"/>
      <c r="B630" s="96"/>
      <c r="C630" s="96"/>
      <c r="D630" s="96"/>
      <c r="E630" s="106"/>
      <c r="F630" s="98"/>
      <c r="G630" s="98"/>
      <c r="H630" s="195"/>
      <c r="I630" s="143"/>
      <c r="J630" s="88"/>
      <c r="K630" s="143"/>
      <c r="L630" s="97"/>
      <c r="M630" s="96"/>
      <c r="N630" s="119"/>
      <c r="O630" s="119"/>
      <c r="P630" s="119"/>
      <c r="Q630" s="119"/>
      <c r="R630" s="119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</row>
    <row r="631" spans="1:115" s="61" customFormat="1" ht="18.75" hidden="1">
      <c r="A631" s="96"/>
      <c r="B631" s="96"/>
      <c r="C631" s="96"/>
      <c r="D631" s="96"/>
      <c r="E631" s="106"/>
      <c r="F631" s="98"/>
      <c r="G631" s="98"/>
      <c r="H631" s="196"/>
      <c r="I631" s="143"/>
      <c r="J631" s="88"/>
      <c r="K631" s="143"/>
      <c r="L631" s="97"/>
      <c r="M631" s="96"/>
      <c r="N631" s="119"/>
      <c r="O631" s="119"/>
      <c r="P631" s="119"/>
      <c r="Q631" s="119"/>
      <c r="R631" s="119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</row>
    <row r="632" spans="1:115" s="61" customFormat="1" ht="18.75" hidden="1">
      <c r="A632" s="96"/>
      <c r="B632" s="96"/>
      <c r="C632" s="96"/>
      <c r="D632" s="96"/>
      <c r="E632" s="106"/>
      <c r="F632" s="98"/>
      <c r="G632" s="98"/>
      <c r="H632" s="196"/>
      <c r="I632" s="143"/>
      <c r="J632" s="88"/>
      <c r="K632" s="143"/>
      <c r="L632" s="97"/>
      <c r="M632" s="96"/>
      <c r="N632" s="119"/>
      <c r="O632" s="119"/>
      <c r="P632" s="119"/>
      <c r="Q632" s="119"/>
      <c r="R632" s="119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</row>
    <row r="633" spans="1:115" s="61" customFormat="1" ht="18.75" hidden="1">
      <c r="A633" s="96"/>
      <c r="B633" s="96"/>
      <c r="C633" s="98"/>
      <c r="D633" s="96"/>
      <c r="E633" s="106"/>
      <c r="F633" s="98"/>
      <c r="G633" s="98"/>
      <c r="H633" s="196"/>
      <c r="I633" s="143"/>
      <c r="J633" s="88"/>
      <c r="K633" s="143"/>
      <c r="L633" s="97"/>
      <c r="M633" s="96"/>
      <c r="N633" s="119"/>
      <c r="O633" s="119"/>
      <c r="P633" s="119"/>
      <c r="Q633" s="119"/>
      <c r="R633" s="119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</row>
    <row r="634" spans="1:115" s="61" customFormat="1" ht="18.75" hidden="1">
      <c r="A634" s="96"/>
      <c r="B634" s="96"/>
      <c r="C634" s="96"/>
      <c r="D634" s="96"/>
      <c r="E634" s="106"/>
      <c r="F634" s="98"/>
      <c r="G634" s="98"/>
      <c r="H634" s="195"/>
      <c r="I634" s="143"/>
      <c r="J634" s="88"/>
      <c r="K634" s="143"/>
      <c r="L634" s="97"/>
      <c r="M634" s="96"/>
      <c r="N634" s="119"/>
      <c r="O634" s="119"/>
      <c r="P634" s="119"/>
      <c r="Q634" s="119"/>
      <c r="R634" s="119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</row>
    <row r="635" spans="1:115" s="61" customFormat="1" ht="18.75" hidden="1">
      <c r="A635" s="96"/>
      <c r="B635" s="96"/>
      <c r="C635" s="96"/>
      <c r="D635" s="96"/>
      <c r="E635" s="106"/>
      <c r="F635" s="98"/>
      <c r="G635" s="98"/>
      <c r="H635" s="196"/>
      <c r="I635" s="143"/>
      <c r="J635" s="88"/>
      <c r="K635" s="143"/>
      <c r="L635" s="97"/>
      <c r="M635" s="96"/>
      <c r="N635" s="119"/>
      <c r="O635" s="119"/>
      <c r="P635" s="119"/>
      <c r="Q635" s="119"/>
      <c r="R635" s="119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</row>
    <row r="636" spans="1:115" s="61" customFormat="1" ht="18.75" hidden="1">
      <c r="A636" s="96"/>
      <c r="B636" s="96"/>
      <c r="C636" s="98"/>
      <c r="D636" s="96"/>
      <c r="E636" s="106"/>
      <c r="F636" s="98"/>
      <c r="G636" s="98"/>
      <c r="H636" s="196"/>
      <c r="I636" s="143"/>
      <c r="J636" s="88"/>
      <c r="K636" s="143"/>
      <c r="L636" s="97"/>
      <c r="M636" s="96"/>
      <c r="N636" s="119"/>
      <c r="O636" s="119"/>
      <c r="P636" s="119"/>
      <c r="Q636" s="119"/>
      <c r="R636" s="119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</row>
    <row r="637" spans="1:115" s="61" customFormat="1" ht="18.75" hidden="1">
      <c r="A637" s="96"/>
      <c r="B637" s="96"/>
      <c r="C637" s="96"/>
      <c r="D637" s="96"/>
      <c r="E637" s="106"/>
      <c r="F637" s="98"/>
      <c r="G637" s="98"/>
      <c r="H637" s="195"/>
      <c r="I637" s="143"/>
      <c r="J637" s="88"/>
      <c r="K637" s="143"/>
      <c r="L637" s="97"/>
      <c r="M637" s="96"/>
      <c r="N637" s="119"/>
      <c r="O637" s="119"/>
      <c r="P637" s="119"/>
      <c r="Q637" s="119"/>
      <c r="R637" s="119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</row>
    <row r="638" spans="1:115" s="61" customFormat="1" ht="18.75" hidden="1">
      <c r="A638" s="96"/>
      <c r="B638" s="96"/>
      <c r="C638" s="96"/>
      <c r="D638" s="96"/>
      <c r="E638" s="106"/>
      <c r="F638" s="98"/>
      <c r="G638" s="98"/>
      <c r="H638" s="195"/>
      <c r="I638" s="143"/>
      <c r="J638" s="88"/>
      <c r="K638" s="143"/>
      <c r="L638" s="97"/>
      <c r="M638" s="96"/>
      <c r="N638" s="119"/>
      <c r="O638" s="119"/>
      <c r="P638" s="119"/>
      <c r="Q638" s="119"/>
      <c r="R638" s="119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</row>
    <row r="639" spans="1:115" s="61" customFormat="1" ht="18.75" hidden="1">
      <c r="A639" s="96"/>
      <c r="B639" s="96"/>
      <c r="C639" s="98"/>
      <c r="D639" s="96"/>
      <c r="E639" s="106"/>
      <c r="F639" s="98"/>
      <c r="G639" s="98"/>
      <c r="H639" s="195"/>
      <c r="I639" s="143"/>
      <c r="J639" s="88"/>
      <c r="K639" s="143"/>
      <c r="L639" s="97"/>
      <c r="M639" s="96"/>
      <c r="N639" s="119"/>
      <c r="O639" s="119"/>
      <c r="P639" s="119"/>
      <c r="Q639" s="119"/>
      <c r="R639" s="119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</row>
    <row r="640" spans="1:115" s="61" customFormat="1" ht="18.75" hidden="1">
      <c r="A640" s="96"/>
      <c r="B640" s="96"/>
      <c r="C640" s="96"/>
      <c r="D640" s="96"/>
      <c r="E640" s="106"/>
      <c r="F640" s="98"/>
      <c r="G640" s="98"/>
      <c r="H640" s="195"/>
      <c r="I640" s="143"/>
      <c r="J640" s="88"/>
      <c r="K640" s="143"/>
      <c r="L640" s="97"/>
      <c r="M640" s="96"/>
      <c r="N640" s="119"/>
      <c r="O640" s="119"/>
      <c r="P640" s="119"/>
      <c r="Q640" s="119"/>
      <c r="R640" s="119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</row>
    <row r="641" spans="1:115" s="61" customFormat="1" ht="18.75" hidden="1">
      <c r="A641" s="96"/>
      <c r="B641" s="96"/>
      <c r="C641" s="96"/>
      <c r="D641" s="96"/>
      <c r="E641" s="106"/>
      <c r="F641" s="98"/>
      <c r="G641" s="98"/>
      <c r="H641" s="195"/>
      <c r="I641" s="143"/>
      <c r="J641" s="88"/>
      <c r="K641" s="143"/>
      <c r="L641" s="97"/>
      <c r="M641" s="96"/>
      <c r="N641" s="119"/>
      <c r="O641" s="119"/>
      <c r="P641" s="119"/>
      <c r="Q641" s="119"/>
      <c r="R641" s="119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</row>
    <row r="642" spans="1:115" s="61" customFormat="1" ht="18.75" hidden="1">
      <c r="A642" s="96"/>
      <c r="B642" s="96"/>
      <c r="C642" s="96"/>
      <c r="D642" s="96"/>
      <c r="E642" s="106"/>
      <c r="F642" s="98"/>
      <c r="G642" s="98"/>
      <c r="H642" s="195"/>
      <c r="I642" s="143"/>
      <c r="J642" s="88"/>
      <c r="K642" s="143"/>
      <c r="L642" s="97"/>
      <c r="M642" s="96"/>
      <c r="N642" s="119"/>
      <c r="O642" s="119"/>
      <c r="P642" s="119"/>
      <c r="Q642" s="119"/>
      <c r="R642" s="119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</row>
    <row r="643" spans="1:115" s="61" customFormat="1" ht="18.75" hidden="1">
      <c r="A643" s="96"/>
      <c r="B643" s="96"/>
      <c r="C643" s="96"/>
      <c r="D643" s="96"/>
      <c r="E643" s="106"/>
      <c r="F643" s="98"/>
      <c r="G643" s="98"/>
      <c r="H643" s="195"/>
      <c r="I643" s="143"/>
      <c r="J643" s="88"/>
      <c r="K643" s="143"/>
      <c r="L643" s="97"/>
      <c r="M643" s="96"/>
      <c r="N643" s="119"/>
      <c r="O643" s="119"/>
      <c r="P643" s="119"/>
      <c r="Q643" s="119"/>
      <c r="R643" s="119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</row>
    <row r="644" spans="1:115" s="61" customFormat="1" ht="18.75" hidden="1">
      <c r="A644" s="96"/>
      <c r="B644" s="96"/>
      <c r="C644" s="96"/>
      <c r="D644" s="96"/>
      <c r="E644" s="106"/>
      <c r="F644" s="98"/>
      <c r="G644" s="98"/>
      <c r="H644" s="195"/>
      <c r="I644" s="143"/>
      <c r="J644" s="88"/>
      <c r="K644" s="143"/>
      <c r="L644" s="97"/>
      <c r="M644" s="96"/>
      <c r="N644" s="119"/>
      <c r="O644" s="119"/>
      <c r="P644" s="119"/>
      <c r="Q644" s="119"/>
      <c r="R644" s="119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</row>
    <row r="645" spans="1:115" s="61" customFormat="1" ht="18.75" hidden="1">
      <c r="A645" s="96"/>
      <c r="B645" s="96"/>
      <c r="C645" s="96"/>
      <c r="D645" s="96"/>
      <c r="E645" s="106"/>
      <c r="F645" s="98"/>
      <c r="G645" s="98"/>
      <c r="H645" s="195"/>
      <c r="I645" s="143"/>
      <c r="J645" s="88"/>
      <c r="K645" s="143"/>
      <c r="L645" s="97"/>
      <c r="M645" s="96"/>
      <c r="N645" s="119"/>
      <c r="O645" s="119"/>
      <c r="P645" s="119"/>
      <c r="Q645" s="119"/>
      <c r="R645" s="119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</row>
    <row r="646" spans="1:115" s="61" customFormat="1" ht="18.75" hidden="1">
      <c r="A646" s="96"/>
      <c r="B646" s="96"/>
      <c r="C646" s="96"/>
      <c r="D646" s="96"/>
      <c r="E646" s="161"/>
      <c r="F646" s="98"/>
      <c r="G646" s="98"/>
      <c r="H646" s="195"/>
      <c r="I646" s="143"/>
      <c r="J646" s="88"/>
      <c r="K646" s="143"/>
      <c r="L646" s="97"/>
      <c r="M646" s="96"/>
      <c r="N646" s="119"/>
      <c r="O646" s="119"/>
      <c r="P646" s="119"/>
      <c r="Q646" s="119"/>
      <c r="R646" s="119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</row>
    <row r="647" spans="1:115" s="61" customFormat="1" ht="18.75" hidden="1">
      <c r="A647" s="96"/>
      <c r="B647" s="96"/>
      <c r="C647" s="96"/>
      <c r="D647" s="96"/>
      <c r="E647" s="161"/>
      <c r="F647" s="144"/>
      <c r="G647" s="144"/>
      <c r="H647" s="195"/>
      <c r="I647" s="143"/>
      <c r="J647" s="88"/>
      <c r="K647" s="143"/>
      <c r="L647" s="96"/>
      <c r="M647" s="96"/>
      <c r="N647" s="119"/>
      <c r="O647" s="119"/>
      <c r="P647" s="119"/>
      <c r="Q647" s="119"/>
      <c r="R647" s="119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</row>
    <row r="648" spans="1:115" s="61" customFormat="1" ht="18.75" hidden="1">
      <c r="A648" s="96"/>
      <c r="B648" s="96"/>
      <c r="C648" s="96"/>
      <c r="D648" s="96"/>
      <c r="E648" s="161"/>
      <c r="F648" s="144"/>
      <c r="G648" s="144"/>
      <c r="H648" s="195"/>
      <c r="I648" s="143"/>
      <c r="J648" s="88"/>
      <c r="K648" s="143"/>
      <c r="L648" s="96"/>
      <c r="M648" s="96"/>
      <c r="N648" s="119"/>
      <c r="O648" s="119"/>
      <c r="P648" s="119"/>
      <c r="Q648" s="119"/>
      <c r="R648" s="119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</row>
    <row r="649" spans="1:115" s="61" customFormat="1" ht="18.75" hidden="1">
      <c r="A649" s="96"/>
      <c r="B649" s="96"/>
      <c r="C649" s="96"/>
      <c r="D649" s="96"/>
      <c r="E649" s="161"/>
      <c r="F649" s="98"/>
      <c r="G649" s="98"/>
      <c r="H649" s="195"/>
      <c r="I649" s="143"/>
      <c r="J649" s="88"/>
      <c r="K649" s="143"/>
      <c r="L649" s="96"/>
      <c r="M649" s="104"/>
      <c r="N649" s="119"/>
      <c r="O649" s="119"/>
      <c r="P649" s="119"/>
      <c r="Q649" s="119"/>
      <c r="R649" s="119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</row>
    <row r="650" spans="1:115" s="146" customFormat="1" ht="18.75" hidden="1">
      <c r="A650" s="96"/>
      <c r="B650" s="96"/>
      <c r="C650" s="139"/>
      <c r="D650" s="135"/>
      <c r="E650" s="161"/>
      <c r="F650" s="140"/>
      <c r="G650" s="140"/>
      <c r="H650" s="141"/>
      <c r="I650" s="143"/>
      <c r="J650" s="88"/>
      <c r="K650" s="143"/>
      <c r="L650" s="97"/>
      <c r="M650" s="106"/>
      <c r="N650" s="119"/>
      <c r="O650" s="119"/>
      <c r="P650" s="119"/>
      <c r="Q650" s="119"/>
      <c r="R650" s="119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  <c r="BQ650" s="145"/>
      <c r="BR650" s="145"/>
      <c r="BS650" s="145"/>
      <c r="BT650" s="145"/>
      <c r="BU650" s="145"/>
      <c r="BV650" s="145"/>
      <c r="BW650" s="145"/>
      <c r="BX650" s="145"/>
      <c r="BY650" s="145"/>
      <c r="BZ650" s="145"/>
      <c r="CA650" s="145"/>
      <c r="CB650" s="145"/>
      <c r="CC650" s="145"/>
      <c r="CD650" s="145"/>
      <c r="CE650" s="145"/>
      <c r="CF650" s="145"/>
      <c r="CG650" s="145"/>
      <c r="CH650" s="145"/>
      <c r="CI650" s="145"/>
      <c r="CJ650" s="145"/>
      <c r="CK650" s="145"/>
      <c r="CL650" s="145"/>
      <c r="CM650" s="145"/>
      <c r="CN650" s="145"/>
      <c r="CO650" s="145"/>
      <c r="CP650" s="145"/>
      <c r="CQ650" s="145"/>
      <c r="CR650" s="145"/>
      <c r="CS650" s="145"/>
      <c r="CT650" s="145"/>
      <c r="CU650" s="145"/>
      <c r="CV650" s="145"/>
      <c r="CW650" s="145"/>
      <c r="CX650" s="145"/>
      <c r="CY650" s="145"/>
      <c r="CZ650" s="145"/>
      <c r="DA650" s="145"/>
      <c r="DB650" s="145"/>
      <c r="DC650" s="145"/>
      <c r="DD650" s="145"/>
      <c r="DE650" s="145"/>
      <c r="DF650" s="145"/>
      <c r="DG650" s="145"/>
      <c r="DH650" s="145"/>
      <c r="DI650" s="145"/>
      <c r="DJ650" s="145"/>
      <c r="DK650" s="145"/>
    </row>
    <row r="651" spans="1:115" s="146" customFormat="1" ht="18.75" hidden="1">
      <c r="A651" s="96"/>
      <c r="B651" s="96"/>
      <c r="C651" s="147"/>
      <c r="D651" s="135"/>
      <c r="E651" s="161"/>
      <c r="F651" s="147"/>
      <c r="G651" s="147"/>
      <c r="H651" s="148"/>
      <c r="I651" s="143"/>
      <c r="J651" s="88"/>
      <c r="K651" s="143"/>
      <c r="L651" s="97"/>
      <c r="M651" s="106"/>
      <c r="N651" s="119"/>
      <c r="O651" s="119"/>
      <c r="P651" s="119"/>
      <c r="Q651" s="119"/>
      <c r="R651" s="119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  <c r="BQ651" s="145"/>
      <c r="BR651" s="145"/>
      <c r="BS651" s="145"/>
      <c r="BT651" s="145"/>
      <c r="BU651" s="145"/>
      <c r="BV651" s="145"/>
      <c r="BW651" s="145"/>
      <c r="BX651" s="145"/>
      <c r="BY651" s="145"/>
      <c r="BZ651" s="145"/>
      <c r="CA651" s="145"/>
      <c r="CB651" s="145"/>
      <c r="CC651" s="145"/>
      <c r="CD651" s="145"/>
      <c r="CE651" s="145"/>
      <c r="CF651" s="145"/>
      <c r="CG651" s="145"/>
      <c r="CH651" s="145"/>
      <c r="CI651" s="145"/>
      <c r="CJ651" s="145"/>
      <c r="CK651" s="145"/>
      <c r="CL651" s="145"/>
      <c r="CM651" s="145"/>
      <c r="CN651" s="145"/>
      <c r="CO651" s="145"/>
      <c r="CP651" s="145"/>
      <c r="CQ651" s="145"/>
      <c r="CR651" s="145"/>
      <c r="CS651" s="145"/>
      <c r="CT651" s="145"/>
      <c r="CU651" s="145"/>
      <c r="CV651" s="145"/>
      <c r="CW651" s="145"/>
      <c r="CX651" s="145"/>
      <c r="CY651" s="145"/>
      <c r="CZ651" s="145"/>
      <c r="DA651" s="145"/>
      <c r="DB651" s="145"/>
      <c r="DC651" s="145"/>
      <c r="DD651" s="145"/>
      <c r="DE651" s="145"/>
      <c r="DF651" s="145"/>
      <c r="DG651" s="145"/>
      <c r="DH651" s="145"/>
      <c r="DI651" s="145"/>
      <c r="DJ651" s="145"/>
      <c r="DK651" s="145"/>
    </row>
    <row r="652" spans="1:115" s="61" customFormat="1" ht="18.75" hidden="1">
      <c r="A652" s="96"/>
      <c r="B652" s="96"/>
      <c r="C652" s="139"/>
      <c r="D652" s="135"/>
      <c r="E652" s="161"/>
      <c r="F652" s="140"/>
      <c r="G652" s="140"/>
      <c r="H652" s="141"/>
      <c r="I652" s="143"/>
      <c r="J652" s="88"/>
      <c r="K652" s="143"/>
      <c r="L652" s="97"/>
      <c r="M652" s="104"/>
      <c r="N652" s="119"/>
      <c r="O652" s="119"/>
      <c r="P652" s="119"/>
      <c r="Q652" s="119"/>
      <c r="R652" s="119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</row>
    <row r="653" spans="1:115" s="61" customFormat="1" ht="18.75" hidden="1">
      <c r="A653" s="96"/>
      <c r="B653" s="96"/>
      <c r="C653" s="139"/>
      <c r="D653" s="135"/>
      <c r="E653" s="161"/>
      <c r="F653" s="140"/>
      <c r="G653" s="140"/>
      <c r="H653" s="141"/>
      <c r="I653" s="143"/>
      <c r="J653" s="88"/>
      <c r="K653" s="143"/>
      <c r="L653" s="97"/>
      <c r="M653" s="106"/>
      <c r="N653" s="119"/>
      <c r="O653" s="119"/>
      <c r="P653" s="119"/>
      <c r="Q653" s="119"/>
      <c r="R653" s="119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</row>
    <row r="654" spans="1:115" s="61" customFormat="1" ht="18.75" hidden="1">
      <c r="A654" s="96"/>
      <c r="B654" s="96"/>
      <c r="C654" s="139"/>
      <c r="D654" s="135"/>
      <c r="E654" s="161"/>
      <c r="F654" s="140"/>
      <c r="G654" s="140"/>
      <c r="H654" s="141"/>
      <c r="I654" s="143"/>
      <c r="J654" s="88"/>
      <c r="K654" s="143"/>
      <c r="L654" s="97"/>
      <c r="M654" s="106"/>
      <c r="N654" s="119"/>
      <c r="O654" s="119"/>
      <c r="P654" s="119"/>
      <c r="Q654" s="119"/>
      <c r="R654" s="119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</row>
    <row r="655" spans="1:115" s="61" customFormat="1" ht="18.75" hidden="1">
      <c r="A655" s="96"/>
      <c r="B655" s="96"/>
      <c r="C655" s="139"/>
      <c r="D655" s="135"/>
      <c r="E655" s="161"/>
      <c r="F655" s="140"/>
      <c r="G655" s="140"/>
      <c r="H655" s="141"/>
      <c r="I655" s="143"/>
      <c r="J655" s="88"/>
      <c r="K655" s="143"/>
      <c r="L655" s="97"/>
      <c r="M655" s="104"/>
      <c r="N655" s="119"/>
      <c r="O655" s="119"/>
      <c r="P655" s="119"/>
      <c r="Q655" s="119"/>
      <c r="R655" s="119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</row>
    <row r="656" spans="1:115" s="61" customFormat="1" ht="18.75" hidden="1">
      <c r="A656" s="96"/>
      <c r="B656" s="96"/>
      <c r="C656" s="139"/>
      <c r="D656" s="135"/>
      <c r="E656" s="161"/>
      <c r="F656" s="140"/>
      <c r="G656" s="140"/>
      <c r="H656" s="141"/>
      <c r="I656" s="143"/>
      <c r="J656" s="88"/>
      <c r="K656" s="143"/>
      <c r="L656" s="97"/>
      <c r="M656" s="104"/>
      <c r="N656" s="119"/>
      <c r="O656" s="119"/>
      <c r="P656" s="119"/>
      <c r="Q656" s="119"/>
      <c r="R656" s="119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</row>
    <row r="657" spans="1:115" s="61" customFormat="1" ht="18.75" hidden="1">
      <c r="A657" s="96"/>
      <c r="B657" s="96"/>
      <c r="C657" s="139"/>
      <c r="D657" s="135"/>
      <c r="E657" s="161"/>
      <c r="F657" s="140"/>
      <c r="G657" s="140"/>
      <c r="H657" s="141"/>
      <c r="I657" s="143"/>
      <c r="J657" s="88"/>
      <c r="K657" s="143"/>
      <c r="L657" s="97"/>
      <c r="M657" s="104"/>
      <c r="N657" s="119"/>
      <c r="O657" s="119"/>
      <c r="P657" s="119"/>
      <c r="Q657" s="119"/>
      <c r="R657" s="119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0"/>
      <c r="BQ657" s="60"/>
      <c r="BR657" s="60"/>
      <c r="BS657" s="60"/>
      <c r="BT657" s="60"/>
      <c r="BU657" s="60"/>
      <c r="BV657" s="60"/>
      <c r="BW657" s="60"/>
      <c r="BX657" s="60"/>
      <c r="BY657" s="60"/>
      <c r="BZ657" s="60"/>
      <c r="CA657" s="60"/>
      <c r="CB657" s="60"/>
      <c r="CC657" s="60"/>
      <c r="CD657" s="60"/>
      <c r="CE657" s="60"/>
      <c r="CF657" s="60"/>
      <c r="CG657" s="60"/>
      <c r="CH657" s="60"/>
      <c r="CI657" s="60"/>
      <c r="CJ657" s="60"/>
      <c r="CK657" s="60"/>
      <c r="CL657" s="60"/>
      <c r="CM657" s="60"/>
      <c r="CN657" s="60"/>
      <c r="CO657" s="60"/>
      <c r="CP657" s="60"/>
      <c r="CQ657" s="60"/>
      <c r="CR657" s="60"/>
      <c r="CS657" s="60"/>
      <c r="CT657" s="60"/>
      <c r="CU657" s="60"/>
      <c r="CV657" s="60"/>
      <c r="CW657" s="60"/>
      <c r="CX657" s="60"/>
      <c r="CY657" s="60"/>
      <c r="CZ657" s="60"/>
      <c r="DA657" s="60"/>
      <c r="DB657" s="60"/>
      <c r="DC657" s="60"/>
      <c r="DD657" s="60"/>
      <c r="DE657" s="60"/>
      <c r="DF657" s="60"/>
      <c r="DG657" s="60"/>
      <c r="DH657" s="60"/>
      <c r="DI657" s="60"/>
      <c r="DJ657" s="60"/>
      <c r="DK657" s="60"/>
    </row>
    <row r="658" spans="1:115" s="61" customFormat="1" ht="18.75" hidden="1">
      <c r="A658" s="96"/>
      <c r="B658" s="96"/>
      <c r="C658" s="139"/>
      <c r="D658" s="135"/>
      <c r="E658" s="161"/>
      <c r="F658" s="140"/>
      <c r="G658" s="140"/>
      <c r="H658" s="141"/>
      <c r="I658" s="143"/>
      <c r="J658" s="88"/>
      <c r="K658" s="143"/>
      <c r="L658" s="97"/>
      <c r="M658" s="104"/>
      <c r="N658" s="119"/>
      <c r="O658" s="119"/>
      <c r="P658" s="119"/>
      <c r="Q658" s="119"/>
      <c r="R658" s="119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0"/>
      <c r="BQ658" s="60"/>
      <c r="BR658" s="60"/>
      <c r="BS658" s="60"/>
      <c r="BT658" s="60"/>
      <c r="BU658" s="60"/>
      <c r="BV658" s="60"/>
      <c r="BW658" s="60"/>
      <c r="BX658" s="60"/>
      <c r="BY658" s="60"/>
      <c r="BZ658" s="60"/>
      <c r="CA658" s="60"/>
      <c r="CB658" s="60"/>
      <c r="CC658" s="60"/>
      <c r="CD658" s="60"/>
      <c r="CE658" s="60"/>
      <c r="CF658" s="60"/>
      <c r="CG658" s="60"/>
      <c r="CH658" s="60"/>
      <c r="CI658" s="60"/>
      <c r="CJ658" s="60"/>
      <c r="CK658" s="60"/>
      <c r="CL658" s="60"/>
      <c r="CM658" s="60"/>
      <c r="CN658" s="60"/>
      <c r="CO658" s="60"/>
      <c r="CP658" s="60"/>
      <c r="CQ658" s="60"/>
      <c r="CR658" s="60"/>
      <c r="CS658" s="60"/>
      <c r="CT658" s="60"/>
      <c r="CU658" s="60"/>
      <c r="CV658" s="60"/>
      <c r="CW658" s="60"/>
      <c r="CX658" s="60"/>
      <c r="CY658" s="60"/>
      <c r="CZ658" s="60"/>
      <c r="DA658" s="60"/>
      <c r="DB658" s="60"/>
      <c r="DC658" s="60"/>
      <c r="DD658" s="60"/>
      <c r="DE658" s="60"/>
      <c r="DF658" s="60"/>
      <c r="DG658" s="60"/>
      <c r="DH658" s="60"/>
      <c r="DI658" s="60"/>
      <c r="DJ658" s="60"/>
      <c r="DK658" s="60"/>
    </row>
    <row r="659" spans="1:115" s="61" customFormat="1" ht="18.75" hidden="1">
      <c r="A659" s="96"/>
      <c r="B659" s="96"/>
      <c r="C659" s="139"/>
      <c r="D659" s="135"/>
      <c r="E659" s="161"/>
      <c r="F659" s="140"/>
      <c r="G659" s="140"/>
      <c r="H659" s="141"/>
      <c r="I659" s="143"/>
      <c r="J659" s="88"/>
      <c r="K659" s="143"/>
      <c r="L659" s="97"/>
      <c r="M659" s="104"/>
      <c r="N659" s="119"/>
      <c r="O659" s="119"/>
      <c r="P659" s="119"/>
      <c r="Q659" s="119"/>
      <c r="R659" s="119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0"/>
      <c r="BQ659" s="60"/>
      <c r="BR659" s="60"/>
      <c r="BS659" s="60"/>
      <c r="BT659" s="60"/>
      <c r="BU659" s="60"/>
      <c r="BV659" s="60"/>
      <c r="BW659" s="60"/>
      <c r="BX659" s="60"/>
      <c r="BY659" s="60"/>
      <c r="BZ659" s="60"/>
      <c r="CA659" s="60"/>
      <c r="CB659" s="60"/>
      <c r="CC659" s="60"/>
      <c r="CD659" s="60"/>
      <c r="CE659" s="60"/>
      <c r="CF659" s="60"/>
      <c r="CG659" s="60"/>
      <c r="CH659" s="60"/>
      <c r="CI659" s="60"/>
      <c r="CJ659" s="60"/>
      <c r="CK659" s="60"/>
      <c r="CL659" s="60"/>
      <c r="CM659" s="60"/>
      <c r="CN659" s="60"/>
      <c r="CO659" s="60"/>
      <c r="CP659" s="60"/>
      <c r="CQ659" s="60"/>
      <c r="CR659" s="60"/>
      <c r="CS659" s="60"/>
      <c r="CT659" s="60"/>
      <c r="CU659" s="60"/>
      <c r="CV659" s="60"/>
      <c r="CW659" s="60"/>
      <c r="CX659" s="60"/>
      <c r="CY659" s="60"/>
      <c r="CZ659" s="60"/>
      <c r="DA659" s="60"/>
      <c r="DB659" s="60"/>
      <c r="DC659" s="60"/>
      <c r="DD659" s="60"/>
      <c r="DE659" s="60"/>
      <c r="DF659" s="60"/>
      <c r="DG659" s="60"/>
      <c r="DH659" s="60"/>
      <c r="DI659" s="60"/>
      <c r="DJ659" s="60"/>
      <c r="DK659" s="60"/>
    </row>
    <row r="660" spans="1:115" s="61" customFormat="1" ht="18.75" hidden="1">
      <c r="A660" s="96"/>
      <c r="B660" s="96"/>
      <c r="C660" s="139"/>
      <c r="D660" s="135"/>
      <c r="E660" s="161"/>
      <c r="F660" s="140"/>
      <c r="G660" s="140"/>
      <c r="H660" s="141"/>
      <c r="I660" s="143"/>
      <c r="J660" s="88"/>
      <c r="K660" s="143"/>
      <c r="L660" s="97"/>
      <c r="M660" s="98"/>
      <c r="N660" s="119"/>
      <c r="O660" s="119"/>
      <c r="P660" s="119"/>
      <c r="Q660" s="119"/>
      <c r="R660" s="119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0"/>
      <c r="BQ660" s="60"/>
      <c r="BR660" s="60"/>
      <c r="BS660" s="60"/>
      <c r="BT660" s="60"/>
      <c r="BU660" s="60"/>
      <c r="BV660" s="60"/>
      <c r="BW660" s="60"/>
      <c r="BX660" s="60"/>
      <c r="BY660" s="60"/>
      <c r="BZ660" s="60"/>
      <c r="CA660" s="60"/>
      <c r="CB660" s="60"/>
      <c r="CC660" s="60"/>
      <c r="CD660" s="60"/>
      <c r="CE660" s="60"/>
      <c r="CF660" s="60"/>
      <c r="CG660" s="60"/>
      <c r="CH660" s="60"/>
      <c r="CI660" s="60"/>
      <c r="CJ660" s="60"/>
      <c r="CK660" s="60"/>
      <c r="CL660" s="60"/>
      <c r="CM660" s="60"/>
      <c r="CN660" s="60"/>
      <c r="CO660" s="60"/>
      <c r="CP660" s="60"/>
      <c r="CQ660" s="60"/>
      <c r="CR660" s="60"/>
      <c r="CS660" s="60"/>
      <c r="CT660" s="60"/>
      <c r="CU660" s="60"/>
      <c r="CV660" s="60"/>
      <c r="CW660" s="60"/>
      <c r="CX660" s="60"/>
      <c r="CY660" s="60"/>
      <c r="CZ660" s="60"/>
      <c r="DA660" s="60"/>
      <c r="DB660" s="60"/>
      <c r="DC660" s="60"/>
      <c r="DD660" s="60"/>
      <c r="DE660" s="60"/>
      <c r="DF660" s="60"/>
      <c r="DG660" s="60"/>
      <c r="DH660" s="60"/>
      <c r="DI660" s="60"/>
      <c r="DJ660" s="60"/>
      <c r="DK660" s="60"/>
    </row>
    <row r="661" spans="1:115" s="61" customFormat="1" ht="18.75" hidden="1">
      <c r="A661" s="96"/>
      <c r="B661" s="96"/>
      <c r="C661" s="139"/>
      <c r="D661" s="135"/>
      <c r="E661" s="161"/>
      <c r="F661" s="140"/>
      <c r="G661" s="140"/>
      <c r="H661" s="141"/>
      <c r="I661" s="143"/>
      <c r="J661" s="88"/>
      <c r="K661" s="143"/>
      <c r="L661" s="97"/>
      <c r="M661" s="98"/>
      <c r="N661" s="119"/>
      <c r="O661" s="119"/>
      <c r="P661" s="119"/>
      <c r="Q661" s="119"/>
      <c r="R661" s="119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0"/>
      <c r="BQ661" s="60"/>
      <c r="BR661" s="60"/>
      <c r="BS661" s="60"/>
      <c r="BT661" s="60"/>
      <c r="BU661" s="60"/>
      <c r="BV661" s="60"/>
      <c r="BW661" s="60"/>
      <c r="BX661" s="60"/>
      <c r="BY661" s="60"/>
      <c r="BZ661" s="60"/>
      <c r="CA661" s="60"/>
      <c r="CB661" s="60"/>
      <c r="CC661" s="60"/>
      <c r="CD661" s="60"/>
      <c r="CE661" s="60"/>
      <c r="CF661" s="60"/>
      <c r="CG661" s="60"/>
      <c r="CH661" s="60"/>
      <c r="CI661" s="60"/>
      <c r="CJ661" s="60"/>
      <c r="CK661" s="60"/>
      <c r="CL661" s="60"/>
      <c r="CM661" s="60"/>
      <c r="CN661" s="60"/>
      <c r="CO661" s="60"/>
      <c r="CP661" s="60"/>
      <c r="CQ661" s="60"/>
      <c r="CR661" s="60"/>
      <c r="CS661" s="60"/>
      <c r="CT661" s="60"/>
      <c r="CU661" s="60"/>
      <c r="CV661" s="60"/>
      <c r="CW661" s="60"/>
      <c r="CX661" s="60"/>
      <c r="CY661" s="60"/>
      <c r="CZ661" s="60"/>
      <c r="DA661" s="60"/>
      <c r="DB661" s="60"/>
      <c r="DC661" s="60"/>
      <c r="DD661" s="60"/>
      <c r="DE661" s="60"/>
      <c r="DF661" s="60"/>
      <c r="DG661" s="60"/>
      <c r="DH661" s="60"/>
      <c r="DI661" s="60"/>
      <c r="DJ661" s="60"/>
      <c r="DK661" s="60"/>
    </row>
    <row r="662" spans="1:115" s="61" customFormat="1" ht="18.75" hidden="1">
      <c r="A662" s="96"/>
      <c r="B662" s="96"/>
      <c r="C662" s="139"/>
      <c r="D662" s="135"/>
      <c r="E662" s="161"/>
      <c r="F662" s="140"/>
      <c r="G662" s="140"/>
      <c r="H662" s="141"/>
      <c r="I662" s="143"/>
      <c r="J662" s="88"/>
      <c r="K662" s="143"/>
      <c r="L662" s="97"/>
      <c r="M662" s="98"/>
      <c r="N662" s="119"/>
      <c r="O662" s="119"/>
      <c r="P662" s="119"/>
      <c r="Q662" s="119"/>
      <c r="R662" s="119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</row>
    <row r="663" spans="1:115" s="61" customFormat="1" ht="18.75" hidden="1">
      <c r="A663" s="96"/>
      <c r="B663" s="96"/>
      <c r="C663" s="139"/>
      <c r="D663" s="135"/>
      <c r="E663" s="161"/>
      <c r="F663" s="140"/>
      <c r="G663" s="140"/>
      <c r="H663" s="141"/>
      <c r="I663" s="143"/>
      <c r="J663" s="88"/>
      <c r="K663" s="143"/>
      <c r="L663" s="97"/>
      <c r="M663" s="98"/>
      <c r="N663" s="119"/>
      <c r="O663" s="119"/>
      <c r="P663" s="119"/>
      <c r="Q663" s="119"/>
      <c r="R663" s="119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</row>
    <row r="664" spans="1:115" s="146" customFormat="1" ht="18.75" hidden="1">
      <c r="A664" s="96"/>
      <c r="B664" s="96"/>
      <c r="C664" s="147"/>
      <c r="D664" s="135"/>
      <c r="E664" s="161"/>
      <c r="F664" s="147"/>
      <c r="G664" s="147"/>
      <c r="H664" s="148"/>
      <c r="I664" s="143"/>
      <c r="J664" s="88"/>
      <c r="K664" s="143"/>
      <c r="L664" s="97"/>
      <c r="M664" s="106"/>
      <c r="N664" s="119"/>
      <c r="O664" s="119"/>
      <c r="P664" s="119"/>
      <c r="Q664" s="119"/>
      <c r="R664" s="119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  <c r="BQ664" s="145"/>
      <c r="BR664" s="145"/>
      <c r="BS664" s="145"/>
      <c r="BT664" s="145"/>
      <c r="BU664" s="145"/>
      <c r="BV664" s="145"/>
      <c r="BW664" s="145"/>
      <c r="BX664" s="145"/>
      <c r="BY664" s="145"/>
      <c r="BZ664" s="145"/>
      <c r="CA664" s="145"/>
      <c r="CB664" s="145"/>
      <c r="CC664" s="145"/>
      <c r="CD664" s="145"/>
      <c r="CE664" s="145"/>
      <c r="CF664" s="145"/>
      <c r="CG664" s="145"/>
      <c r="CH664" s="145"/>
      <c r="CI664" s="145"/>
      <c r="CJ664" s="145"/>
      <c r="CK664" s="145"/>
      <c r="CL664" s="145"/>
      <c r="CM664" s="145"/>
      <c r="CN664" s="145"/>
      <c r="CO664" s="145"/>
      <c r="CP664" s="145"/>
      <c r="CQ664" s="145"/>
      <c r="CR664" s="145"/>
      <c r="CS664" s="145"/>
      <c r="CT664" s="145"/>
      <c r="CU664" s="145"/>
      <c r="CV664" s="145"/>
      <c r="CW664" s="145"/>
      <c r="CX664" s="145"/>
      <c r="CY664" s="145"/>
      <c r="CZ664" s="145"/>
      <c r="DA664" s="145"/>
      <c r="DB664" s="145"/>
      <c r="DC664" s="145"/>
      <c r="DD664" s="145"/>
      <c r="DE664" s="145"/>
      <c r="DF664" s="145"/>
      <c r="DG664" s="145"/>
      <c r="DH664" s="145"/>
      <c r="DI664" s="145"/>
      <c r="DJ664" s="145"/>
      <c r="DK664" s="145"/>
    </row>
    <row r="665" spans="1:115" s="61" customFormat="1" ht="18.75" hidden="1">
      <c r="A665" s="96"/>
      <c r="B665" s="96"/>
      <c r="C665" s="139"/>
      <c r="D665" s="135"/>
      <c r="E665" s="161"/>
      <c r="F665" s="140"/>
      <c r="G665" s="140"/>
      <c r="H665" s="141"/>
      <c r="I665" s="143"/>
      <c r="J665" s="88"/>
      <c r="K665" s="143"/>
      <c r="L665" s="97"/>
      <c r="M665" s="104"/>
      <c r="N665" s="119"/>
      <c r="O665" s="119"/>
      <c r="P665" s="119"/>
      <c r="Q665" s="119"/>
      <c r="R665" s="119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0"/>
      <c r="BQ665" s="60"/>
      <c r="BR665" s="60"/>
      <c r="BS665" s="60"/>
      <c r="BT665" s="60"/>
      <c r="BU665" s="60"/>
      <c r="BV665" s="60"/>
      <c r="BW665" s="60"/>
      <c r="BX665" s="60"/>
      <c r="BY665" s="60"/>
      <c r="BZ665" s="60"/>
      <c r="CA665" s="60"/>
      <c r="CB665" s="60"/>
      <c r="CC665" s="60"/>
      <c r="CD665" s="60"/>
      <c r="CE665" s="60"/>
      <c r="CF665" s="60"/>
      <c r="CG665" s="60"/>
      <c r="CH665" s="60"/>
      <c r="CI665" s="60"/>
      <c r="CJ665" s="60"/>
      <c r="CK665" s="60"/>
      <c r="CL665" s="60"/>
      <c r="CM665" s="60"/>
      <c r="CN665" s="60"/>
      <c r="CO665" s="60"/>
      <c r="CP665" s="60"/>
      <c r="CQ665" s="60"/>
      <c r="CR665" s="60"/>
      <c r="CS665" s="60"/>
      <c r="CT665" s="60"/>
      <c r="CU665" s="60"/>
      <c r="CV665" s="60"/>
      <c r="CW665" s="60"/>
      <c r="CX665" s="60"/>
      <c r="CY665" s="60"/>
      <c r="CZ665" s="60"/>
      <c r="DA665" s="60"/>
      <c r="DB665" s="60"/>
      <c r="DC665" s="60"/>
      <c r="DD665" s="60"/>
      <c r="DE665" s="60"/>
      <c r="DF665" s="60"/>
      <c r="DG665" s="60"/>
      <c r="DH665" s="60"/>
      <c r="DI665" s="60"/>
      <c r="DJ665" s="60"/>
      <c r="DK665" s="60"/>
    </row>
    <row r="666" spans="1:115" s="61" customFormat="1" ht="18.75" hidden="1">
      <c r="A666" s="96"/>
      <c r="B666" s="96"/>
      <c r="C666" s="139"/>
      <c r="D666" s="135"/>
      <c r="E666" s="161"/>
      <c r="F666" s="140"/>
      <c r="G666" s="140"/>
      <c r="H666" s="141"/>
      <c r="I666" s="143"/>
      <c r="J666" s="88"/>
      <c r="K666" s="143"/>
      <c r="L666" s="97"/>
      <c r="M666" s="104"/>
      <c r="N666" s="119"/>
      <c r="O666" s="119"/>
      <c r="P666" s="119"/>
      <c r="Q666" s="119"/>
      <c r="R666" s="119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0"/>
      <c r="BQ666" s="60"/>
      <c r="BR666" s="60"/>
      <c r="BS666" s="60"/>
      <c r="BT666" s="60"/>
      <c r="BU666" s="60"/>
      <c r="BV666" s="60"/>
      <c r="BW666" s="60"/>
      <c r="BX666" s="60"/>
      <c r="BY666" s="60"/>
      <c r="BZ666" s="60"/>
      <c r="CA666" s="60"/>
      <c r="CB666" s="60"/>
      <c r="CC666" s="60"/>
      <c r="CD666" s="60"/>
      <c r="CE666" s="60"/>
      <c r="CF666" s="60"/>
      <c r="CG666" s="60"/>
      <c r="CH666" s="60"/>
      <c r="CI666" s="60"/>
      <c r="CJ666" s="60"/>
      <c r="CK666" s="60"/>
      <c r="CL666" s="60"/>
      <c r="CM666" s="60"/>
      <c r="CN666" s="60"/>
      <c r="CO666" s="60"/>
      <c r="CP666" s="60"/>
      <c r="CQ666" s="60"/>
      <c r="CR666" s="60"/>
      <c r="CS666" s="60"/>
      <c r="CT666" s="60"/>
      <c r="CU666" s="60"/>
      <c r="CV666" s="60"/>
      <c r="CW666" s="60"/>
      <c r="CX666" s="60"/>
      <c r="CY666" s="60"/>
      <c r="CZ666" s="60"/>
      <c r="DA666" s="60"/>
      <c r="DB666" s="60"/>
      <c r="DC666" s="60"/>
      <c r="DD666" s="60"/>
      <c r="DE666" s="60"/>
      <c r="DF666" s="60"/>
      <c r="DG666" s="60"/>
      <c r="DH666" s="60"/>
      <c r="DI666" s="60"/>
      <c r="DJ666" s="60"/>
      <c r="DK666" s="60"/>
    </row>
    <row r="667" spans="1:115" s="61" customFormat="1" ht="18.75" hidden="1">
      <c r="A667" s="96"/>
      <c r="B667" s="96"/>
      <c r="C667" s="139"/>
      <c r="D667" s="135"/>
      <c r="E667" s="161"/>
      <c r="F667" s="140"/>
      <c r="G667" s="140"/>
      <c r="H667" s="141"/>
      <c r="I667" s="143"/>
      <c r="J667" s="88"/>
      <c r="K667" s="143"/>
      <c r="L667" s="97"/>
      <c r="M667" s="104"/>
      <c r="N667" s="119"/>
      <c r="O667" s="119"/>
      <c r="P667" s="119"/>
      <c r="Q667" s="119"/>
      <c r="R667" s="119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0"/>
      <c r="BQ667" s="60"/>
      <c r="BR667" s="60"/>
      <c r="BS667" s="60"/>
      <c r="BT667" s="60"/>
      <c r="BU667" s="60"/>
      <c r="BV667" s="60"/>
      <c r="BW667" s="60"/>
      <c r="BX667" s="60"/>
      <c r="BY667" s="60"/>
      <c r="BZ667" s="60"/>
      <c r="CA667" s="60"/>
      <c r="CB667" s="60"/>
      <c r="CC667" s="60"/>
      <c r="CD667" s="60"/>
      <c r="CE667" s="60"/>
      <c r="CF667" s="60"/>
      <c r="CG667" s="60"/>
      <c r="CH667" s="60"/>
      <c r="CI667" s="60"/>
      <c r="CJ667" s="60"/>
      <c r="CK667" s="60"/>
      <c r="CL667" s="60"/>
      <c r="CM667" s="60"/>
      <c r="CN667" s="60"/>
      <c r="CO667" s="60"/>
      <c r="CP667" s="60"/>
      <c r="CQ667" s="60"/>
      <c r="CR667" s="60"/>
      <c r="CS667" s="60"/>
      <c r="CT667" s="60"/>
      <c r="CU667" s="60"/>
      <c r="CV667" s="60"/>
      <c r="CW667" s="60"/>
      <c r="CX667" s="60"/>
      <c r="CY667" s="60"/>
      <c r="CZ667" s="60"/>
      <c r="DA667" s="60"/>
      <c r="DB667" s="60"/>
      <c r="DC667" s="60"/>
      <c r="DD667" s="60"/>
      <c r="DE667" s="60"/>
      <c r="DF667" s="60"/>
      <c r="DG667" s="60"/>
      <c r="DH667" s="60"/>
      <c r="DI667" s="60"/>
      <c r="DJ667" s="60"/>
      <c r="DK667" s="60"/>
    </row>
    <row r="668" spans="1:115" s="146" customFormat="1" ht="18.75" hidden="1">
      <c r="A668" s="96"/>
      <c r="B668" s="96"/>
      <c r="C668" s="147"/>
      <c r="D668" s="135"/>
      <c r="E668" s="161"/>
      <c r="F668" s="147"/>
      <c r="G668" s="147"/>
      <c r="H668" s="148"/>
      <c r="I668" s="143"/>
      <c r="J668" s="88"/>
      <c r="K668" s="143"/>
      <c r="L668" s="97"/>
      <c r="M668" s="104"/>
      <c r="N668" s="119"/>
      <c r="O668" s="119"/>
      <c r="P668" s="119"/>
      <c r="Q668" s="119"/>
      <c r="R668" s="119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  <c r="BQ668" s="145"/>
      <c r="BR668" s="145"/>
      <c r="BS668" s="145"/>
      <c r="BT668" s="145"/>
      <c r="BU668" s="145"/>
      <c r="BV668" s="145"/>
      <c r="BW668" s="145"/>
      <c r="BX668" s="145"/>
      <c r="BY668" s="145"/>
      <c r="BZ668" s="145"/>
      <c r="CA668" s="145"/>
      <c r="CB668" s="145"/>
      <c r="CC668" s="145"/>
      <c r="CD668" s="145"/>
      <c r="CE668" s="145"/>
      <c r="CF668" s="145"/>
      <c r="CG668" s="145"/>
      <c r="CH668" s="145"/>
      <c r="CI668" s="145"/>
      <c r="CJ668" s="145"/>
      <c r="CK668" s="145"/>
      <c r="CL668" s="145"/>
      <c r="CM668" s="145"/>
      <c r="CN668" s="145"/>
      <c r="CO668" s="145"/>
      <c r="CP668" s="145"/>
      <c r="CQ668" s="145"/>
      <c r="CR668" s="145"/>
      <c r="CS668" s="145"/>
      <c r="CT668" s="145"/>
      <c r="CU668" s="145"/>
      <c r="CV668" s="145"/>
      <c r="CW668" s="145"/>
      <c r="CX668" s="145"/>
      <c r="CY668" s="145"/>
      <c r="CZ668" s="145"/>
      <c r="DA668" s="145"/>
      <c r="DB668" s="145"/>
      <c r="DC668" s="145"/>
      <c r="DD668" s="145"/>
      <c r="DE668" s="145"/>
      <c r="DF668" s="145"/>
      <c r="DG668" s="145"/>
      <c r="DH668" s="145"/>
      <c r="DI668" s="145"/>
      <c r="DJ668" s="145"/>
      <c r="DK668" s="145"/>
    </row>
    <row r="669" spans="1:115" s="61" customFormat="1" ht="18.75" hidden="1">
      <c r="A669" s="96"/>
      <c r="B669" s="96"/>
      <c r="C669" s="140"/>
      <c r="D669" s="135"/>
      <c r="E669" s="161"/>
      <c r="F669" s="140"/>
      <c r="G669" s="140"/>
      <c r="H669" s="141"/>
      <c r="I669" s="143"/>
      <c r="J669" s="88"/>
      <c r="K669" s="143"/>
      <c r="L669" s="97"/>
      <c r="M669" s="104"/>
      <c r="N669" s="119"/>
      <c r="O669" s="119"/>
      <c r="P669" s="119"/>
      <c r="Q669" s="119"/>
      <c r="R669" s="119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0"/>
      <c r="BQ669" s="60"/>
      <c r="BR669" s="60"/>
      <c r="BS669" s="60"/>
      <c r="BT669" s="60"/>
      <c r="BU669" s="60"/>
      <c r="BV669" s="60"/>
      <c r="BW669" s="60"/>
      <c r="BX669" s="60"/>
      <c r="BY669" s="60"/>
      <c r="BZ669" s="60"/>
      <c r="CA669" s="60"/>
      <c r="CB669" s="60"/>
      <c r="CC669" s="60"/>
      <c r="CD669" s="60"/>
      <c r="CE669" s="60"/>
      <c r="CF669" s="60"/>
      <c r="CG669" s="60"/>
      <c r="CH669" s="60"/>
      <c r="CI669" s="60"/>
      <c r="CJ669" s="60"/>
      <c r="CK669" s="60"/>
      <c r="CL669" s="60"/>
      <c r="CM669" s="60"/>
      <c r="CN669" s="60"/>
      <c r="CO669" s="60"/>
      <c r="CP669" s="60"/>
      <c r="CQ669" s="60"/>
      <c r="CR669" s="60"/>
      <c r="CS669" s="60"/>
      <c r="CT669" s="60"/>
      <c r="CU669" s="60"/>
      <c r="CV669" s="60"/>
      <c r="CW669" s="60"/>
      <c r="CX669" s="60"/>
      <c r="CY669" s="60"/>
      <c r="CZ669" s="60"/>
      <c r="DA669" s="60"/>
      <c r="DB669" s="60"/>
      <c r="DC669" s="60"/>
      <c r="DD669" s="60"/>
      <c r="DE669" s="60"/>
      <c r="DF669" s="60"/>
      <c r="DG669" s="60"/>
      <c r="DH669" s="60"/>
      <c r="DI669" s="60"/>
      <c r="DJ669" s="60"/>
      <c r="DK669" s="60"/>
    </row>
    <row r="670" spans="1:115" s="61" customFormat="1" ht="18.75" hidden="1">
      <c r="A670" s="96"/>
      <c r="B670" s="96"/>
      <c r="C670" s="139"/>
      <c r="D670" s="135"/>
      <c r="E670" s="161"/>
      <c r="F670" s="140"/>
      <c r="G670" s="140"/>
      <c r="H670" s="141"/>
      <c r="I670" s="143"/>
      <c r="J670" s="88"/>
      <c r="K670" s="143"/>
      <c r="L670" s="97"/>
      <c r="M670" s="104"/>
      <c r="N670" s="119"/>
      <c r="O670" s="119"/>
      <c r="P670" s="119"/>
      <c r="Q670" s="119"/>
      <c r="R670" s="119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0"/>
      <c r="BQ670" s="60"/>
      <c r="BR670" s="60"/>
      <c r="BS670" s="60"/>
      <c r="BT670" s="60"/>
      <c r="BU670" s="60"/>
      <c r="BV670" s="60"/>
      <c r="BW670" s="60"/>
      <c r="BX670" s="60"/>
      <c r="BY670" s="60"/>
      <c r="BZ670" s="60"/>
      <c r="CA670" s="60"/>
      <c r="CB670" s="60"/>
      <c r="CC670" s="60"/>
      <c r="CD670" s="60"/>
      <c r="CE670" s="60"/>
      <c r="CF670" s="60"/>
      <c r="CG670" s="60"/>
      <c r="CH670" s="60"/>
      <c r="CI670" s="60"/>
      <c r="CJ670" s="60"/>
      <c r="CK670" s="60"/>
      <c r="CL670" s="60"/>
      <c r="CM670" s="60"/>
      <c r="CN670" s="60"/>
      <c r="CO670" s="60"/>
      <c r="CP670" s="60"/>
      <c r="CQ670" s="60"/>
      <c r="CR670" s="60"/>
      <c r="CS670" s="60"/>
      <c r="CT670" s="60"/>
      <c r="CU670" s="60"/>
      <c r="CV670" s="60"/>
      <c r="CW670" s="60"/>
      <c r="CX670" s="60"/>
      <c r="CY670" s="60"/>
      <c r="CZ670" s="60"/>
      <c r="DA670" s="60"/>
      <c r="DB670" s="60"/>
      <c r="DC670" s="60"/>
      <c r="DD670" s="60"/>
      <c r="DE670" s="60"/>
      <c r="DF670" s="60"/>
      <c r="DG670" s="60"/>
      <c r="DH670" s="60"/>
      <c r="DI670" s="60"/>
      <c r="DJ670" s="60"/>
      <c r="DK670" s="60"/>
    </row>
    <row r="671" spans="1:115" s="61" customFormat="1" ht="18.75" hidden="1">
      <c r="A671" s="96"/>
      <c r="B671" s="96"/>
      <c r="C671" s="139"/>
      <c r="D671" s="135"/>
      <c r="E671" s="161"/>
      <c r="F671" s="140"/>
      <c r="G671" s="140"/>
      <c r="H671" s="141"/>
      <c r="I671" s="143"/>
      <c r="J671" s="88"/>
      <c r="K671" s="143"/>
      <c r="L671" s="97"/>
      <c r="M671" s="104"/>
      <c r="N671" s="119"/>
      <c r="O671" s="119"/>
      <c r="P671" s="119"/>
      <c r="Q671" s="119"/>
      <c r="R671" s="119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0"/>
      <c r="BQ671" s="60"/>
      <c r="BR671" s="60"/>
      <c r="BS671" s="60"/>
      <c r="BT671" s="60"/>
      <c r="BU671" s="60"/>
      <c r="BV671" s="60"/>
      <c r="BW671" s="60"/>
      <c r="BX671" s="60"/>
      <c r="BY671" s="60"/>
      <c r="BZ671" s="60"/>
      <c r="CA671" s="60"/>
      <c r="CB671" s="60"/>
      <c r="CC671" s="60"/>
      <c r="CD671" s="60"/>
      <c r="CE671" s="60"/>
      <c r="CF671" s="60"/>
      <c r="CG671" s="60"/>
      <c r="CH671" s="60"/>
      <c r="CI671" s="60"/>
      <c r="CJ671" s="60"/>
      <c r="CK671" s="60"/>
      <c r="CL671" s="60"/>
      <c r="CM671" s="60"/>
      <c r="CN671" s="60"/>
      <c r="CO671" s="60"/>
      <c r="CP671" s="60"/>
      <c r="CQ671" s="60"/>
      <c r="CR671" s="60"/>
      <c r="CS671" s="60"/>
      <c r="CT671" s="60"/>
      <c r="CU671" s="60"/>
      <c r="CV671" s="60"/>
      <c r="CW671" s="60"/>
      <c r="CX671" s="60"/>
      <c r="CY671" s="60"/>
      <c r="CZ671" s="60"/>
      <c r="DA671" s="60"/>
      <c r="DB671" s="60"/>
      <c r="DC671" s="60"/>
      <c r="DD671" s="60"/>
      <c r="DE671" s="60"/>
      <c r="DF671" s="60"/>
      <c r="DG671" s="60"/>
      <c r="DH671" s="60"/>
      <c r="DI671" s="60"/>
      <c r="DJ671" s="60"/>
      <c r="DK671" s="60"/>
    </row>
    <row r="672" spans="1:115" s="61" customFormat="1" ht="18.75" hidden="1">
      <c r="A672" s="96"/>
      <c r="B672" s="96"/>
      <c r="C672" s="139"/>
      <c r="D672" s="135"/>
      <c r="E672" s="161"/>
      <c r="F672" s="140"/>
      <c r="G672" s="140"/>
      <c r="H672" s="141"/>
      <c r="I672" s="143"/>
      <c r="J672" s="88"/>
      <c r="K672" s="143"/>
      <c r="L672" s="97"/>
      <c r="M672" s="104"/>
      <c r="N672" s="119"/>
      <c r="O672" s="119"/>
      <c r="P672" s="119"/>
      <c r="Q672" s="119"/>
      <c r="R672" s="119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0"/>
      <c r="BQ672" s="60"/>
      <c r="BR672" s="60"/>
      <c r="BS672" s="60"/>
      <c r="BT672" s="60"/>
      <c r="BU672" s="60"/>
      <c r="BV672" s="60"/>
      <c r="BW672" s="60"/>
      <c r="BX672" s="60"/>
      <c r="BY672" s="60"/>
      <c r="BZ672" s="60"/>
      <c r="CA672" s="60"/>
      <c r="CB672" s="60"/>
      <c r="CC672" s="60"/>
      <c r="CD672" s="60"/>
      <c r="CE672" s="60"/>
      <c r="CF672" s="60"/>
      <c r="CG672" s="60"/>
      <c r="CH672" s="60"/>
      <c r="CI672" s="60"/>
      <c r="CJ672" s="60"/>
      <c r="CK672" s="60"/>
      <c r="CL672" s="60"/>
      <c r="CM672" s="60"/>
      <c r="CN672" s="60"/>
      <c r="CO672" s="60"/>
      <c r="CP672" s="60"/>
      <c r="CQ672" s="60"/>
      <c r="CR672" s="60"/>
      <c r="CS672" s="60"/>
      <c r="CT672" s="60"/>
      <c r="CU672" s="60"/>
      <c r="CV672" s="60"/>
      <c r="CW672" s="60"/>
      <c r="CX672" s="60"/>
      <c r="CY672" s="60"/>
      <c r="CZ672" s="60"/>
      <c r="DA672" s="60"/>
      <c r="DB672" s="60"/>
      <c r="DC672" s="60"/>
      <c r="DD672" s="60"/>
      <c r="DE672" s="60"/>
      <c r="DF672" s="60"/>
      <c r="DG672" s="60"/>
      <c r="DH672" s="60"/>
      <c r="DI672" s="60"/>
      <c r="DJ672" s="60"/>
      <c r="DK672" s="60"/>
    </row>
    <row r="673" spans="1:115" s="61" customFormat="1" ht="18.75" hidden="1">
      <c r="A673" s="96"/>
      <c r="B673" s="96"/>
      <c r="C673" s="139"/>
      <c r="D673" s="135"/>
      <c r="E673" s="161"/>
      <c r="F673" s="140"/>
      <c r="G673" s="140"/>
      <c r="H673" s="141"/>
      <c r="I673" s="143"/>
      <c r="J673" s="88"/>
      <c r="K673" s="143"/>
      <c r="L673" s="97"/>
      <c r="M673" s="104"/>
      <c r="N673" s="119"/>
      <c r="O673" s="119"/>
      <c r="P673" s="119"/>
      <c r="Q673" s="119"/>
      <c r="R673" s="119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0"/>
      <c r="BQ673" s="60"/>
      <c r="BR673" s="60"/>
      <c r="BS673" s="60"/>
      <c r="BT673" s="60"/>
      <c r="BU673" s="60"/>
      <c r="BV673" s="60"/>
      <c r="BW673" s="60"/>
      <c r="BX673" s="60"/>
      <c r="BY673" s="60"/>
      <c r="BZ673" s="60"/>
      <c r="CA673" s="60"/>
      <c r="CB673" s="60"/>
      <c r="CC673" s="60"/>
      <c r="CD673" s="60"/>
      <c r="CE673" s="60"/>
      <c r="CF673" s="60"/>
      <c r="CG673" s="60"/>
      <c r="CH673" s="60"/>
      <c r="CI673" s="60"/>
      <c r="CJ673" s="60"/>
      <c r="CK673" s="60"/>
      <c r="CL673" s="60"/>
      <c r="CM673" s="60"/>
      <c r="CN673" s="60"/>
      <c r="CO673" s="60"/>
      <c r="CP673" s="60"/>
      <c r="CQ673" s="60"/>
      <c r="CR673" s="60"/>
      <c r="CS673" s="60"/>
      <c r="CT673" s="60"/>
      <c r="CU673" s="60"/>
      <c r="CV673" s="60"/>
      <c r="CW673" s="60"/>
      <c r="CX673" s="60"/>
      <c r="CY673" s="60"/>
      <c r="CZ673" s="60"/>
      <c r="DA673" s="60"/>
      <c r="DB673" s="60"/>
      <c r="DC673" s="60"/>
      <c r="DD673" s="60"/>
      <c r="DE673" s="60"/>
      <c r="DF673" s="60"/>
      <c r="DG673" s="60"/>
      <c r="DH673" s="60"/>
      <c r="DI673" s="60"/>
      <c r="DJ673" s="60"/>
      <c r="DK673" s="60"/>
    </row>
    <row r="674" spans="1:115" s="61" customFormat="1" ht="18.75" hidden="1">
      <c r="A674" s="96"/>
      <c r="B674" s="96"/>
      <c r="C674" s="139"/>
      <c r="D674" s="135"/>
      <c r="E674" s="161"/>
      <c r="F674" s="140"/>
      <c r="G674" s="140"/>
      <c r="H674" s="141"/>
      <c r="I674" s="143"/>
      <c r="J674" s="88"/>
      <c r="K674" s="143"/>
      <c r="L674" s="97"/>
      <c r="M674" s="104"/>
      <c r="N674" s="119"/>
      <c r="O674" s="119"/>
      <c r="P674" s="119"/>
      <c r="Q674" s="119"/>
      <c r="R674" s="119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0"/>
      <c r="BQ674" s="60"/>
      <c r="BR674" s="60"/>
      <c r="BS674" s="60"/>
      <c r="BT674" s="60"/>
      <c r="BU674" s="60"/>
      <c r="BV674" s="60"/>
      <c r="BW674" s="60"/>
      <c r="BX674" s="60"/>
      <c r="BY674" s="60"/>
      <c r="BZ674" s="60"/>
      <c r="CA674" s="60"/>
      <c r="CB674" s="60"/>
      <c r="CC674" s="60"/>
      <c r="CD674" s="60"/>
      <c r="CE674" s="60"/>
      <c r="CF674" s="60"/>
      <c r="CG674" s="60"/>
      <c r="CH674" s="60"/>
      <c r="CI674" s="60"/>
      <c r="CJ674" s="60"/>
      <c r="CK674" s="60"/>
      <c r="CL674" s="60"/>
      <c r="CM674" s="60"/>
      <c r="CN674" s="60"/>
      <c r="CO674" s="60"/>
      <c r="CP674" s="60"/>
      <c r="CQ674" s="60"/>
      <c r="CR674" s="60"/>
      <c r="CS674" s="60"/>
      <c r="CT674" s="60"/>
      <c r="CU674" s="60"/>
      <c r="CV674" s="60"/>
      <c r="CW674" s="60"/>
      <c r="CX674" s="60"/>
      <c r="CY674" s="60"/>
      <c r="CZ674" s="60"/>
      <c r="DA674" s="60"/>
      <c r="DB674" s="60"/>
      <c r="DC674" s="60"/>
      <c r="DD674" s="60"/>
      <c r="DE674" s="60"/>
      <c r="DF674" s="60"/>
      <c r="DG674" s="60"/>
      <c r="DH674" s="60"/>
      <c r="DI674" s="60"/>
      <c r="DJ674" s="60"/>
      <c r="DK674" s="60"/>
    </row>
    <row r="675" spans="1:115" s="61" customFormat="1" ht="18.75" hidden="1">
      <c r="A675" s="96"/>
      <c r="B675" s="96"/>
      <c r="C675" s="139"/>
      <c r="D675" s="135"/>
      <c r="E675" s="161"/>
      <c r="F675" s="140"/>
      <c r="G675" s="140"/>
      <c r="H675" s="141"/>
      <c r="I675" s="143"/>
      <c r="J675" s="88"/>
      <c r="K675" s="143"/>
      <c r="L675" s="97"/>
      <c r="M675" s="104"/>
      <c r="N675" s="119"/>
      <c r="O675" s="119"/>
      <c r="P675" s="119"/>
      <c r="Q675" s="119"/>
      <c r="R675" s="119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0"/>
      <c r="BQ675" s="60"/>
      <c r="BR675" s="60"/>
      <c r="BS675" s="60"/>
      <c r="BT675" s="60"/>
      <c r="BU675" s="60"/>
      <c r="BV675" s="60"/>
      <c r="BW675" s="60"/>
      <c r="BX675" s="60"/>
      <c r="BY675" s="60"/>
      <c r="BZ675" s="60"/>
      <c r="CA675" s="60"/>
      <c r="CB675" s="60"/>
      <c r="CC675" s="60"/>
      <c r="CD675" s="60"/>
      <c r="CE675" s="60"/>
      <c r="CF675" s="60"/>
      <c r="CG675" s="60"/>
      <c r="CH675" s="60"/>
      <c r="CI675" s="60"/>
      <c r="CJ675" s="60"/>
      <c r="CK675" s="60"/>
      <c r="CL675" s="60"/>
      <c r="CM675" s="60"/>
      <c r="CN675" s="60"/>
      <c r="CO675" s="60"/>
      <c r="CP675" s="60"/>
      <c r="CQ675" s="60"/>
      <c r="CR675" s="60"/>
      <c r="CS675" s="60"/>
      <c r="CT675" s="60"/>
      <c r="CU675" s="60"/>
      <c r="CV675" s="60"/>
      <c r="CW675" s="60"/>
      <c r="CX675" s="60"/>
      <c r="CY675" s="60"/>
      <c r="CZ675" s="60"/>
      <c r="DA675" s="60"/>
      <c r="DB675" s="60"/>
      <c r="DC675" s="60"/>
      <c r="DD675" s="60"/>
      <c r="DE675" s="60"/>
      <c r="DF675" s="60"/>
      <c r="DG675" s="60"/>
      <c r="DH675" s="60"/>
      <c r="DI675" s="60"/>
      <c r="DJ675" s="60"/>
      <c r="DK675" s="60"/>
    </row>
    <row r="676" spans="1:115" s="61" customFormat="1" ht="18.75" hidden="1">
      <c r="A676" s="96"/>
      <c r="B676" s="96"/>
      <c r="C676" s="139"/>
      <c r="D676" s="135"/>
      <c r="E676" s="161"/>
      <c r="F676" s="140"/>
      <c r="G676" s="140"/>
      <c r="H676" s="141"/>
      <c r="I676" s="143"/>
      <c r="J676" s="88"/>
      <c r="K676" s="143"/>
      <c r="L676" s="97"/>
      <c r="M676" s="104"/>
      <c r="N676" s="119"/>
      <c r="O676" s="119"/>
      <c r="P676" s="119"/>
      <c r="Q676" s="119"/>
      <c r="R676" s="119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0"/>
      <c r="BQ676" s="60"/>
      <c r="BR676" s="60"/>
      <c r="BS676" s="60"/>
      <c r="BT676" s="60"/>
      <c r="BU676" s="60"/>
      <c r="BV676" s="60"/>
      <c r="BW676" s="60"/>
      <c r="BX676" s="60"/>
      <c r="BY676" s="60"/>
      <c r="BZ676" s="60"/>
      <c r="CA676" s="60"/>
      <c r="CB676" s="60"/>
      <c r="CC676" s="60"/>
      <c r="CD676" s="60"/>
      <c r="CE676" s="60"/>
      <c r="CF676" s="60"/>
      <c r="CG676" s="60"/>
      <c r="CH676" s="60"/>
      <c r="CI676" s="60"/>
      <c r="CJ676" s="60"/>
      <c r="CK676" s="60"/>
      <c r="CL676" s="60"/>
      <c r="CM676" s="60"/>
      <c r="CN676" s="60"/>
      <c r="CO676" s="60"/>
      <c r="CP676" s="60"/>
      <c r="CQ676" s="60"/>
      <c r="CR676" s="60"/>
      <c r="CS676" s="60"/>
      <c r="CT676" s="60"/>
      <c r="CU676" s="60"/>
      <c r="CV676" s="60"/>
      <c r="CW676" s="60"/>
      <c r="CX676" s="60"/>
      <c r="CY676" s="60"/>
      <c r="CZ676" s="60"/>
      <c r="DA676" s="60"/>
      <c r="DB676" s="60"/>
      <c r="DC676" s="60"/>
      <c r="DD676" s="60"/>
      <c r="DE676" s="60"/>
      <c r="DF676" s="60"/>
      <c r="DG676" s="60"/>
      <c r="DH676" s="60"/>
      <c r="DI676" s="60"/>
      <c r="DJ676" s="60"/>
      <c r="DK676" s="60"/>
    </row>
    <row r="677" spans="1:115" s="61" customFormat="1" ht="48" customHeight="1" hidden="1">
      <c r="A677" s="96"/>
      <c r="B677" s="96"/>
      <c r="C677" s="139"/>
      <c r="D677" s="135"/>
      <c r="E677" s="161"/>
      <c r="F677" s="140"/>
      <c r="G677" s="140"/>
      <c r="H677" s="141"/>
      <c r="I677" s="143"/>
      <c r="J677" s="88"/>
      <c r="K677" s="143"/>
      <c r="L677" s="97"/>
      <c r="M677" s="98"/>
      <c r="N677" s="119"/>
      <c r="O677" s="119"/>
      <c r="P677" s="119"/>
      <c r="Q677" s="119"/>
      <c r="R677" s="119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/>
      <c r="BO677" s="60"/>
      <c r="BP677" s="60"/>
      <c r="BQ677" s="60"/>
      <c r="BR677" s="60"/>
      <c r="BS677" s="60"/>
      <c r="BT677" s="60"/>
      <c r="BU677" s="60"/>
      <c r="BV677" s="60"/>
      <c r="BW677" s="60"/>
      <c r="BX677" s="60"/>
      <c r="BY677" s="60"/>
      <c r="BZ677" s="60"/>
      <c r="CA677" s="60"/>
      <c r="CB677" s="60"/>
      <c r="CC677" s="60"/>
      <c r="CD677" s="60"/>
      <c r="CE677" s="60"/>
      <c r="CF677" s="60"/>
      <c r="CG677" s="60"/>
      <c r="CH677" s="60"/>
      <c r="CI677" s="60"/>
      <c r="CJ677" s="60"/>
      <c r="CK677" s="60"/>
      <c r="CL677" s="60"/>
      <c r="CM677" s="60"/>
      <c r="CN677" s="60"/>
      <c r="CO677" s="60"/>
      <c r="CP677" s="60"/>
      <c r="CQ677" s="60"/>
      <c r="CR677" s="60"/>
      <c r="CS677" s="60"/>
      <c r="CT677" s="60"/>
      <c r="CU677" s="60"/>
      <c r="CV677" s="60"/>
      <c r="CW677" s="60"/>
      <c r="CX677" s="60"/>
      <c r="CY677" s="60"/>
      <c r="CZ677" s="60"/>
      <c r="DA677" s="60"/>
      <c r="DB677" s="60"/>
      <c r="DC677" s="60"/>
      <c r="DD677" s="60"/>
      <c r="DE677" s="60"/>
      <c r="DF677" s="60"/>
      <c r="DG677" s="60"/>
      <c r="DH677" s="60"/>
      <c r="DI677" s="60"/>
      <c r="DJ677" s="60"/>
      <c r="DK677" s="60"/>
    </row>
    <row r="678" spans="1:115" s="61" customFormat="1" ht="18.75" hidden="1">
      <c r="A678" s="96"/>
      <c r="B678" s="96"/>
      <c r="C678" s="139"/>
      <c r="D678" s="135"/>
      <c r="E678" s="161"/>
      <c r="F678" s="140"/>
      <c r="G678" s="140"/>
      <c r="H678" s="141"/>
      <c r="I678" s="143"/>
      <c r="J678" s="88"/>
      <c r="K678" s="143"/>
      <c r="L678" s="97"/>
      <c r="M678" s="104"/>
      <c r="N678" s="119"/>
      <c r="O678" s="119"/>
      <c r="P678" s="119"/>
      <c r="Q678" s="119"/>
      <c r="R678" s="119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0"/>
      <c r="BQ678" s="60"/>
      <c r="BR678" s="60"/>
      <c r="BS678" s="60"/>
      <c r="BT678" s="60"/>
      <c r="BU678" s="60"/>
      <c r="BV678" s="60"/>
      <c r="BW678" s="60"/>
      <c r="BX678" s="60"/>
      <c r="BY678" s="60"/>
      <c r="BZ678" s="60"/>
      <c r="CA678" s="60"/>
      <c r="CB678" s="60"/>
      <c r="CC678" s="60"/>
      <c r="CD678" s="60"/>
      <c r="CE678" s="60"/>
      <c r="CF678" s="60"/>
      <c r="CG678" s="60"/>
      <c r="CH678" s="60"/>
      <c r="CI678" s="60"/>
      <c r="CJ678" s="60"/>
      <c r="CK678" s="60"/>
      <c r="CL678" s="60"/>
      <c r="CM678" s="60"/>
      <c r="CN678" s="60"/>
      <c r="CO678" s="60"/>
      <c r="CP678" s="60"/>
      <c r="CQ678" s="60"/>
      <c r="CR678" s="60"/>
      <c r="CS678" s="60"/>
      <c r="CT678" s="60"/>
      <c r="CU678" s="60"/>
      <c r="CV678" s="60"/>
      <c r="CW678" s="60"/>
      <c r="CX678" s="60"/>
      <c r="CY678" s="60"/>
      <c r="CZ678" s="60"/>
      <c r="DA678" s="60"/>
      <c r="DB678" s="60"/>
      <c r="DC678" s="60"/>
      <c r="DD678" s="60"/>
      <c r="DE678" s="60"/>
      <c r="DF678" s="60"/>
      <c r="DG678" s="60"/>
      <c r="DH678" s="60"/>
      <c r="DI678" s="60"/>
      <c r="DJ678" s="60"/>
      <c r="DK678" s="60"/>
    </row>
    <row r="679" spans="1:115" s="61" customFormat="1" ht="18.75" hidden="1">
      <c r="A679" s="96"/>
      <c r="B679" s="96"/>
      <c r="C679" s="139"/>
      <c r="D679" s="135"/>
      <c r="E679" s="161"/>
      <c r="F679" s="140"/>
      <c r="G679" s="140"/>
      <c r="H679" s="141"/>
      <c r="I679" s="143"/>
      <c r="J679" s="88"/>
      <c r="K679" s="143"/>
      <c r="L679" s="97"/>
      <c r="M679" s="98"/>
      <c r="N679" s="119"/>
      <c r="O679" s="119"/>
      <c r="P679" s="119"/>
      <c r="Q679" s="119"/>
      <c r="R679" s="119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0"/>
      <c r="BQ679" s="60"/>
      <c r="BR679" s="60"/>
      <c r="BS679" s="60"/>
      <c r="BT679" s="60"/>
      <c r="BU679" s="60"/>
      <c r="BV679" s="60"/>
      <c r="BW679" s="60"/>
      <c r="BX679" s="60"/>
      <c r="BY679" s="60"/>
      <c r="BZ679" s="60"/>
      <c r="CA679" s="60"/>
      <c r="CB679" s="60"/>
      <c r="CC679" s="60"/>
      <c r="CD679" s="60"/>
      <c r="CE679" s="60"/>
      <c r="CF679" s="60"/>
      <c r="CG679" s="60"/>
      <c r="CH679" s="60"/>
      <c r="CI679" s="60"/>
      <c r="CJ679" s="60"/>
      <c r="CK679" s="60"/>
      <c r="CL679" s="60"/>
      <c r="CM679" s="60"/>
      <c r="CN679" s="60"/>
      <c r="CO679" s="60"/>
      <c r="CP679" s="60"/>
      <c r="CQ679" s="60"/>
      <c r="CR679" s="60"/>
      <c r="CS679" s="60"/>
      <c r="CT679" s="60"/>
      <c r="CU679" s="60"/>
      <c r="CV679" s="60"/>
      <c r="CW679" s="60"/>
      <c r="CX679" s="60"/>
      <c r="CY679" s="60"/>
      <c r="CZ679" s="60"/>
      <c r="DA679" s="60"/>
      <c r="DB679" s="60"/>
      <c r="DC679" s="60"/>
      <c r="DD679" s="60"/>
      <c r="DE679" s="60"/>
      <c r="DF679" s="60"/>
      <c r="DG679" s="60"/>
      <c r="DH679" s="60"/>
      <c r="DI679" s="60"/>
      <c r="DJ679" s="60"/>
      <c r="DK679" s="60"/>
    </row>
    <row r="680" spans="1:115" s="61" customFormat="1" ht="102.75" customHeight="1" hidden="1">
      <c r="A680" s="96"/>
      <c r="B680" s="96"/>
      <c r="C680" s="139"/>
      <c r="D680" s="135"/>
      <c r="E680" s="161"/>
      <c r="F680" s="140"/>
      <c r="G680" s="140"/>
      <c r="H680" s="141"/>
      <c r="I680" s="143"/>
      <c r="J680" s="88"/>
      <c r="K680" s="143"/>
      <c r="L680" s="97"/>
      <c r="M680" s="98"/>
      <c r="N680" s="119"/>
      <c r="O680" s="119"/>
      <c r="P680" s="119"/>
      <c r="Q680" s="119"/>
      <c r="R680" s="119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0"/>
      <c r="BQ680" s="60"/>
      <c r="BR680" s="60"/>
      <c r="BS680" s="60"/>
      <c r="BT680" s="60"/>
      <c r="BU680" s="60"/>
      <c r="BV680" s="60"/>
      <c r="BW680" s="60"/>
      <c r="BX680" s="60"/>
      <c r="BY680" s="60"/>
      <c r="BZ680" s="60"/>
      <c r="CA680" s="60"/>
      <c r="CB680" s="60"/>
      <c r="CC680" s="60"/>
      <c r="CD680" s="60"/>
      <c r="CE680" s="60"/>
      <c r="CF680" s="60"/>
      <c r="CG680" s="60"/>
      <c r="CH680" s="60"/>
      <c r="CI680" s="60"/>
      <c r="CJ680" s="60"/>
      <c r="CK680" s="60"/>
      <c r="CL680" s="60"/>
      <c r="CM680" s="60"/>
      <c r="CN680" s="60"/>
      <c r="CO680" s="60"/>
      <c r="CP680" s="60"/>
      <c r="CQ680" s="60"/>
      <c r="CR680" s="60"/>
      <c r="CS680" s="60"/>
      <c r="CT680" s="60"/>
      <c r="CU680" s="60"/>
      <c r="CV680" s="60"/>
      <c r="CW680" s="60"/>
      <c r="CX680" s="60"/>
      <c r="CY680" s="60"/>
      <c r="CZ680" s="60"/>
      <c r="DA680" s="60"/>
      <c r="DB680" s="60"/>
      <c r="DC680" s="60"/>
      <c r="DD680" s="60"/>
      <c r="DE680" s="60"/>
      <c r="DF680" s="60"/>
      <c r="DG680" s="60"/>
      <c r="DH680" s="60"/>
      <c r="DI680" s="60"/>
      <c r="DJ680" s="60"/>
      <c r="DK680" s="60"/>
    </row>
    <row r="681" spans="1:115" s="61" customFormat="1" ht="102.75" customHeight="1" hidden="1">
      <c r="A681" s="96"/>
      <c r="B681" s="96"/>
      <c r="C681" s="139"/>
      <c r="D681" s="135"/>
      <c r="E681" s="161"/>
      <c r="F681" s="140"/>
      <c r="G681" s="140"/>
      <c r="H681" s="141"/>
      <c r="I681" s="143"/>
      <c r="J681" s="88"/>
      <c r="K681" s="143"/>
      <c r="L681" s="97"/>
      <c r="M681" s="98"/>
      <c r="N681" s="119"/>
      <c r="O681" s="119"/>
      <c r="P681" s="119"/>
      <c r="Q681" s="119"/>
      <c r="R681" s="119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0"/>
      <c r="BQ681" s="60"/>
      <c r="BR681" s="60"/>
      <c r="BS681" s="60"/>
      <c r="BT681" s="60"/>
      <c r="BU681" s="60"/>
      <c r="BV681" s="60"/>
      <c r="BW681" s="60"/>
      <c r="BX681" s="60"/>
      <c r="BY681" s="60"/>
      <c r="BZ681" s="60"/>
      <c r="CA681" s="60"/>
      <c r="CB681" s="60"/>
      <c r="CC681" s="60"/>
      <c r="CD681" s="60"/>
      <c r="CE681" s="60"/>
      <c r="CF681" s="60"/>
      <c r="CG681" s="60"/>
      <c r="CH681" s="60"/>
      <c r="CI681" s="60"/>
      <c r="CJ681" s="60"/>
      <c r="CK681" s="60"/>
      <c r="CL681" s="60"/>
      <c r="CM681" s="60"/>
      <c r="CN681" s="60"/>
      <c r="CO681" s="60"/>
      <c r="CP681" s="60"/>
      <c r="CQ681" s="60"/>
      <c r="CR681" s="60"/>
      <c r="CS681" s="60"/>
      <c r="CT681" s="60"/>
      <c r="CU681" s="60"/>
      <c r="CV681" s="60"/>
      <c r="CW681" s="60"/>
      <c r="CX681" s="60"/>
      <c r="CY681" s="60"/>
      <c r="CZ681" s="60"/>
      <c r="DA681" s="60"/>
      <c r="DB681" s="60"/>
      <c r="DC681" s="60"/>
      <c r="DD681" s="60"/>
      <c r="DE681" s="60"/>
      <c r="DF681" s="60"/>
      <c r="DG681" s="60"/>
      <c r="DH681" s="60"/>
      <c r="DI681" s="60"/>
      <c r="DJ681" s="60"/>
      <c r="DK681" s="60"/>
    </row>
    <row r="682" spans="1:115" s="61" customFormat="1" ht="18.75" hidden="1">
      <c r="A682" s="96"/>
      <c r="B682" s="96"/>
      <c r="C682" s="139"/>
      <c r="D682" s="135"/>
      <c r="E682" s="161"/>
      <c r="F682" s="140"/>
      <c r="G682" s="140"/>
      <c r="H682" s="141"/>
      <c r="I682" s="143"/>
      <c r="J682" s="88"/>
      <c r="K682" s="143"/>
      <c r="L682" s="97"/>
      <c r="M682" s="98"/>
      <c r="N682" s="119"/>
      <c r="O682" s="119"/>
      <c r="P682" s="119"/>
      <c r="Q682" s="119"/>
      <c r="R682" s="119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0"/>
      <c r="BQ682" s="60"/>
      <c r="BR682" s="60"/>
      <c r="BS682" s="60"/>
      <c r="BT682" s="60"/>
      <c r="BU682" s="60"/>
      <c r="BV682" s="60"/>
      <c r="BW682" s="60"/>
      <c r="BX682" s="60"/>
      <c r="BY682" s="60"/>
      <c r="BZ682" s="60"/>
      <c r="CA682" s="60"/>
      <c r="CB682" s="60"/>
      <c r="CC682" s="60"/>
      <c r="CD682" s="60"/>
      <c r="CE682" s="60"/>
      <c r="CF682" s="60"/>
      <c r="CG682" s="60"/>
      <c r="CH682" s="60"/>
      <c r="CI682" s="60"/>
      <c r="CJ682" s="60"/>
      <c r="CK682" s="60"/>
      <c r="CL682" s="60"/>
      <c r="CM682" s="60"/>
      <c r="CN682" s="60"/>
      <c r="CO682" s="60"/>
      <c r="CP682" s="60"/>
      <c r="CQ682" s="60"/>
      <c r="CR682" s="60"/>
      <c r="CS682" s="60"/>
      <c r="CT682" s="60"/>
      <c r="CU682" s="60"/>
      <c r="CV682" s="60"/>
      <c r="CW682" s="60"/>
      <c r="CX682" s="60"/>
      <c r="CY682" s="60"/>
      <c r="CZ682" s="60"/>
      <c r="DA682" s="60"/>
      <c r="DB682" s="60"/>
      <c r="DC682" s="60"/>
      <c r="DD682" s="60"/>
      <c r="DE682" s="60"/>
      <c r="DF682" s="60"/>
      <c r="DG682" s="60"/>
      <c r="DH682" s="60"/>
      <c r="DI682" s="60"/>
      <c r="DJ682" s="60"/>
      <c r="DK682" s="60"/>
    </row>
    <row r="683" spans="1:115" s="61" customFormat="1" ht="50.25" customHeight="1" hidden="1">
      <c r="A683" s="96"/>
      <c r="B683" s="96"/>
      <c r="C683" s="139"/>
      <c r="D683" s="135"/>
      <c r="E683" s="161"/>
      <c r="F683" s="140"/>
      <c r="G683" s="140"/>
      <c r="H683" s="141"/>
      <c r="I683" s="143"/>
      <c r="J683" s="88"/>
      <c r="K683" s="143"/>
      <c r="L683" s="97"/>
      <c r="M683" s="98"/>
      <c r="N683" s="119"/>
      <c r="O683" s="119"/>
      <c r="P683" s="119"/>
      <c r="Q683" s="119"/>
      <c r="R683" s="119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0"/>
      <c r="BQ683" s="60"/>
      <c r="BR683" s="60"/>
      <c r="BS683" s="60"/>
      <c r="BT683" s="60"/>
      <c r="BU683" s="60"/>
      <c r="BV683" s="60"/>
      <c r="BW683" s="60"/>
      <c r="BX683" s="60"/>
      <c r="BY683" s="60"/>
      <c r="BZ683" s="60"/>
      <c r="CA683" s="60"/>
      <c r="CB683" s="60"/>
      <c r="CC683" s="60"/>
      <c r="CD683" s="60"/>
      <c r="CE683" s="60"/>
      <c r="CF683" s="60"/>
      <c r="CG683" s="60"/>
      <c r="CH683" s="60"/>
      <c r="CI683" s="60"/>
      <c r="CJ683" s="60"/>
      <c r="CK683" s="60"/>
      <c r="CL683" s="60"/>
      <c r="CM683" s="60"/>
      <c r="CN683" s="60"/>
      <c r="CO683" s="60"/>
      <c r="CP683" s="60"/>
      <c r="CQ683" s="60"/>
      <c r="CR683" s="60"/>
      <c r="CS683" s="60"/>
      <c r="CT683" s="60"/>
      <c r="CU683" s="60"/>
      <c r="CV683" s="60"/>
      <c r="CW683" s="60"/>
      <c r="CX683" s="60"/>
      <c r="CY683" s="60"/>
      <c r="CZ683" s="60"/>
      <c r="DA683" s="60"/>
      <c r="DB683" s="60"/>
      <c r="DC683" s="60"/>
      <c r="DD683" s="60"/>
      <c r="DE683" s="60"/>
      <c r="DF683" s="60"/>
      <c r="DG683" s="60"/>
      <c r="DH683" s="60"/>
      <c r="DI683" s="60"/>
      <c r="DJ683" s="60"/>
      <c r="DK683" s="60"/>
    </row>
    <row r="684" spans="1:115" s="61" customFormat="1" ht="18.75" hidden="1">
      <c r="A684" s="96"/>
      <c r="B684" s="96"/>
      <c r="C684" s="139"/>
      <c r="D684" s="135"/>
      <c r="E684" s="161"/>
      <c r="F684" s="140"/>
      <c r="G684" s="140"/>
      <c r="H684" s="141"/>
      <c r="I684" s="143"/>
      <c r="J684" s="88"/>
      <c r="K684" s="143"/>
      <c r="L684" s="97"/>
      <c r="M684" s="98"/>
      <c r="N684" s="119"/>
      <c r="O684" s="119"/>
      <c r="P684" s="119"/>
      <c r="Q684" s="119"/>
      <c r="R684" s="119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0"/>
      <c r="BQ684" s="60"/>
      <c r="BR684" s="60"/>
      <c r="BS684" s="60"/>
      <c r="BT684" s="60"/>
      <c r="BU684" s="60"/>
      <c r="BV684" s="60"/>
      <c r="BW684" s="60"/>
      <c r="BX684" s="60"/>
      <c r="BY684" s="60"/>
      <c r="BZ684" s="60"/>
      <c r="CA684" s="60"/>
      <c r="CB684" s="60"/>
      <c r="CC684" s="60"/>
      <c r="CD684" s="60"/>
      <c r="CE684" s="60"/>
      <c r="CF684" s="60"/>
      <c r="CG684" s="60"/>
      <c r="CH684" s="60"/>
      <c r="CI684" s="60"/>
      <c r="CJ684" s="60"/>
      <c r="CK684" s="60"/>
      <c r="CL684" s="60"/>
      <c r="CM684" s="60"/>
      <c r="CN684" s="60"/>
      <c r="CO684" s="60"/>
      <c r="CP684" s="60"/>
      <c r="CQ684" s="60"/>
      <c r="CR684" s="60"/>
      <c r="CS684" s="60"/>
      <c r="CT684" s="60"/>
      <c r="CU684" s="60"/>
      <c r="CV684" s="60"/>
      <c r="CW684" s="60"/>
      <c r="CX684" s="60"/>
      <c r="CY684" s="60"/>
      <c r="CZ684" s="60"/>
      <c r="DA684" s="60"/>
      <c r="DB684" s="60"/>
      <c r="DC684" s="60"/>
      <c r="DD684" s="60"/>
      <c r="DE684" s="60"/>
      <c r="DF684" s="60"/>
      <c r="DG684" s="60"/>
      <c r="DH684" s="60"/>
      <c r="DI684" s="60"/>
      <c r="DJ684" s="60"/>
      <c r="DK684" s="60"/>
    </row>
    <row r="685" spans="1:115" s="61" customFormat="1" ht="18.75" hidden="1">
      <c r="A685" s="96"/>
      <c r="B685" s="96"/>
      <c r="C685" s="139"/>
      <c r="D685" s="135"/>
      <c r="E685" s="139"/>
      <c r="F685" s="140"/>
      <c r="G685" s="140"/>
      <c r="H685" s="141"/>
      <c r="I685" s="143"/>
      <c r="J685" s="88"/>
      <c r="K685" s="143"/>
      <c r="L685" s="149"/>
      <c r="M685" s="98"/>
      <c r="N685" s="119"/>
      <c r="O685" s="119"/>
      <c r="P685" s="119"/>
      <c r="Q685" s="119"/>
      <c r="R685" s="119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0"/>
      <c r="BQ685" s="60"/>
      <c r="BR685" s="60"/>
      <c r="BS685" s="60"/>
      <c r="BT685" s="60"/>
      <c r="BU685" s="60"/>
      <c r="BV685" s="60"/>
      <c r="BW685" s="60"/>
      <c r="BX685" s="60"/>
      <c r="BY685" s="60"/>
      <c r="BZ685" s="60"/>
      <c r="CA685" s="60"/>
      <c r="CB685" s="60"/>
      <c r="CC685" s="60"/>
      <c r="CD685" s="60"/>
      <c r="CE685" s="60"/>
      <c r="CF685" s="60"/>
      <c r="CG685" s="60"/>
      <c r="CH685" s="60"/>
      <c r="CI685" s="60"/>
      <c r="CJ685" s="60"/>
      <c r="CK685" s="60"/>
      <c r="CL685" s="60"/>
      <c r="CM685" s="60"/>
      <c r="CN685" s="60"/>
      <c r="CO685" s="60"/>
      <c r="CP685" s="60"/>
      <c r="CQ685" s="60"/>
      <c r="CR685" s="60"/>
      <c r="CS685" s="60"/>
      <c r="CT685" s="60"/>
      <c r="CU685" s="60"/>
      <c r="CV685" s="60"/>
      <c r="CW685" s="60"/>
      <c r="CX685" s="60"/>
      <c r="CY685" s="60"/>
      <c r="CZ685" s="60"/>
      <c r="DA685" s="60"/>
      <c r="DB685" s="60"/>
      <c r="DC685" s="60"/>
      <c r="DD685" s="60"/>
      <c r="DE685" s="60"/>
      <c r="DF685" s="60"/>
      <c r="DG685" s="60"/>
      <c r="DH685" s="60"/>
      <c r="DI685" s="60"/>
      <c r="DJ685" s="60"/>
      <c r="DK685" s="60"/>
    </row>
    <row r="686" spans="1:115" s="61" customFormat="1" ht="18.75" hidden="1">
      <c r="A686" s="96"/>
      <c r="B686" s="96"/>
      <c r="C686" s="139"/>
      <c r="D686" s="135"/>
      <c r="E686" s="139"/>
      <c r="F686" s="140"/>
      <c r="G686" s="140"/>
      <c r="H686" s="141"/>
      <c r="I686" s="143"/>
      <c r="J686" s="88"/>
      <c r="K686" s="143"/>
      <c r="L686" s="149"/>
      <c r="M686" s="104"/>
      <c r="N686" s="119"/>
      <c r="O686" s="119"/>
      <c r="P686" s="119"/>
      <c r="Q686" s="119"/>
      <c r="R686" s="119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0"/>
      <c r="BQ686" s="60"/>
      <c r="BR686" s="60"/>
      <c r="BS686" s="60"/>
      <c r="BT686" s="60"/>
      <c r="BU686" s="60"/>
      <c r="BV686" s="60"/>
      <c r="BW686" s="60"/>
      <c r="BX686" s="60"/>
      <c r="BY686" s="60"/>
      <c r="BZ686" s="60"/>
      <c r="CA686" s="60"/>
      <c r="CB686" s="60"/>
      <c r="CC686" s="60"/>
      <c r="CD686" s="60"/>
      <c r="CE686" s="60"/>
      <c r="CF686" s="60"/>
      <c r="CG686" s="60"/>
      <c r="CH686" s="60"/>
      <c r="CI686" s="60"/>
      <c r="CJ686" s="60"/>
      <c r="CK686" s="60"/>
      <c r="CL686" s="60"/>
      <c r="CM686" s="60"/>
      <c r="CN686" s="60"/>
      <c r="CO686" s="60"/>
      <c r="CP686" s="60"/>
      <c r="CQ686" s="60"/>
      <c r="CR686" s="60"/>
      <c r="CS686" s="60"/>
      <c r="CT686" s="60"/>
      <c r="CU686" s="60"/>
      <c r="CV686" s="60"/>
      <c r="CW686" s="60"/>
      <c r="CX686" s="60"/>
      <c r="CY686" s="60"/>
      <c r="CZ686" s="60"/>
      <c r="DA686" s="60"/>
      <c r="DB686" s="60"/>
      <c r="DC686" s="60"/>
      <c r="DD686" s="60"/>
      <c r="DE686" s="60"/>
      <c r="DF686" s="60"/>
      <c r="DG686" s="60"/>
      <c r="DH686" s="60"/>
      <c r="DI686" s="60"/>
      <c r="DJ686" s="60"/>
      <c r="DK686" s="60"/>
    </row>
    <row r="687" spans="1:115" s="61" customFormat="1" ht="72" customHeight="1" hidden="1">
      <c r="A687" s="96"/>
      <c r="B687" s="96"/>
      <c r="C687" s="139"/>
      <c r="D687" s="135"/>
      <c r="E687" s="139"/>
      <c r="F687" s="140"/>
      <c r="G687" s="140"/>
      <c r="H687" s="141"/>
      <c r="I687" s="143"/>
      <c r="J687" s="88"/>
      <c r="K687" s="143"/>
      <c r="L687" s="97"/>
      <c r="M687" s="104"/>
      <c r="N687" s="119"/>
      <c r="O687" s="119"/>
      <c r="P687" s="119"/>
      <c r="Q687" s="119"/>
      <c r="R687" s="119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0"/>
      <c r="BQ687" s="60"/>
      <c r="BR687" s="60"/>
      <c r="BS687" s="60"/>
      <c r="BT687" s="60"/>
      <c r="BU687" s="60"/>
      <c r="BV687" s="60"/>
      <c r="BW687" s="60"/>
      <c r="BX687" s="60"/>
      <c r="BY687" s="60"/>
      <c r="BZ687" s="60"/>
      <c r="CA687" s="60"/>
      <c r="CB687" s="60"/>
      <c r="CC687" s="60"/>
      <c r="CD687" s="60"/>
      <c r="CE687" s="60"/>
      <c r="CF687" s="60"/>
      <c r="CG687" s="60"/>
      <c r="CH687" s="60"/>
      <c r="CI687" s="60"/>
      <c r="CJ687" s="60"/>
      <c r="CK687" s="60"/>
      <c r="CL687" s="60"/>
      <c r="CM687" s="60"/>
      <c r="CN687" s="60"/>
      <c r="CO687" s="60"/>
      <c r="CP687" s="60"/>
      <c r="CQ687" s="60"/>
      <c r="CR687" s="60"/>
      <c r="CS687" s="60"/>
      <c r="CT687" s="60"/>
      <c r="CU687" s="60"/>
      <c r="CV687" s="60"/>
      <c r="CW687" s="60"/>
      <c r="CX687" s="60"/>
      <c r="CY687" s="60"/>
      <c r="CZ687" s="60"/>
      <c r="DA687" s="60"/>
      <c r="DB687" s="60"/>
      <c r="DC687" s="60"/>
      <c r="DD687" s="60"/>
      <c r="DE687" s="60"/>
      <c r="DF687" s="60"/>
      <c r="DG687" s="60"/>
      <c r="DH687" s="60"/>
      <c r="DI687" s="60"/>
      <c r="DJ687" s="60"/>
      <c r="DK687" s="60"/>
    </row>
    <row r="688" spans="1:115" s="61" customFormat="1" ht="18.75" hidden="1">
      <c r="A688" s="96"/>
      <c r="B688" s="96"/>
      <c r="C688" s="139"/>
      <c r="D688" s="135"/>
      <c r="E688" s="139"/>
      <c r="F688" s="140"/>
      <c r="G688" s="140"/>
      <c r="H688" s="141"/>
      <c r="I688" s="143"/>
      <c r="J688" s="88"/>
      <c r="K688" s="143"/>
      <c r="L688" s="97"/>
      <c r="M688" s="104"/>
      <c r="N688" s="119"/>
      <c r="O688" s="119"/>
      <c r="P688" s="119"/>
      <c r="Q688" s="119"/>
      <c r="R688" s="119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0"/>
      <c r="BQ688" s="60"/>
      <c r="BR688" s="60"/>
      <c r="BS688" s="60"/>
      <c r="BT688" s="60"/>
      <c r="BU688" s="60"/>
      <c r="BV688" s="60"/>
      <c r="BW688" s="60"/>
      <c r="BX688" s="60"/>
      <c r="BY688" s="60"/>
      <c r="BZ688" s="60"/>
      <c r="CA688" s="60"/>
      <c r="CB688" s="60"/>
      <c r="CC688" s="60"/>
      <c r="CD688" s="60"/>
      <c r="CE688" s="60"/>
      <c r="CF688" s="60"/>
      <c r="CG688" s="60"/>
      <c r="CH688" s="60"/>
      <c r="CI688" s="60"/>
      <c r="CJ688" s="60"/>
      <c r="CK688" s="60"/>
      <c r="CL688" s="60"/>
      <c r="CM688" s="60"/>
      <c r="CN688" s="60"/>
      <c r="CO688" s="60"/>
      <c r="CP688" s="60"/>
      <c r="CQ688" s="60"/>
      <c r="CR688" s="60"/>
      <c r="CS688" s="60"/>
      <c r="CT688" s="60"/>
      <c r="CU688" s="60"/>
      <c r="CV688" s="60"/>
      <c r="CW688" s="60"/>
      <c r="CX688" s="60"/>
      <c r="CY688" s="60"/>
      <c r="CZ688" s="60"/>
      <c r="DA688" s="60"/>
      <c r="DB688" s="60"/>
      <c r="DC688" s="60"/>
      <c r="DD688" s="60"/>
      <c r="DE688" s="60"/>
      <c r="DF688" s="60"/>
      <c r="DG688" s="60"/>
      <c r="DH688" s="60"/>
      <c r="DI688" s="60"/>
      <c r="DJ688" s="60"/>
      <c r="DK688" s="60"/>
    </row>
    <row r="689" spans="1:115" s="61" customFormat="1" ht="99.75" customHeight="1" hidden="1">
      <c r="A689" s="96"/>
      <c r="B689" s="96"/>
      <c r="C689" s="139"/>
      <c r="D689" s="135"/>
      <c r="E689" s="139"/>
      <c r="F689" s="140"/>
      <c r="G689" s="140"/>
      <c r="H689" s="141"/>
      <c r="I689" s="143"/>
      <c r="J689" s="88"/>
      <c r="K689" s="143"/>
      <c r="L689" s="97"/>
      <c r="M689" s="104"/>
      <c r="N689" s="119"/>
      <c r="O689" s="119"/>
      <c r="P689" s="119"/>
      <c r="Q689" s="119"/>
      <c r="R689" s="119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0"/>
      <c r="BQ689" s="60"/>
      <c r="BR689" s="60"/>
      <c r="BS689" s="60"/>
      <c r="BT689" s="60"/>
      <c r="BU689" s="60"/>
      <c r="BV689" s="60"/>
      <c r="BW689" s="60"/>
      <c r="BX689" s="60"/>
      <c r="BY689" s="60"/>
      <c r="BZ689" s="60"/>
      <c r="CA689" s="60"/>
      <c r="CB689" s="60"/>
      <c r="CC689" s="60"/>
      <c r="CD689" s="60"/>
      <c r="CE689" s="60"/>
      <c r="CF689" s="60"/>
      <c r="CG689" s="60"/>
      <c r="CH689" s="60"/>
      <c r="CI689" s="60"/>
      <c r="CJ689" s="60"/>
      <c r="CK689" s="60"/>
      <c r="CL689" s="60"/>
      <c r="CM689" s="60"/>
      <c r="CN689" s="60"/>
      <c r="CO689" s="60"/>
      <c r="CP689" s="60"/>
      <c r="CQ689" s="60"/>
      <c r="CR689" s="60"/>
      <c r="CS689" s="60"/>
      <c r="CT689" s="60"/>
      <c r="CU689" s="60"/>
      <c r="CV689" s="60"/>
      <c r="CW689" s="60"/>
      <c r="CX689" s="60"/>
      <c r="CY689" s="60"/>
      <c r="CZ689" s="60"/>
      <c r="DA689" s="60"/>
      <c r="DB689" s="60"/>
      <c r="DC689" s="60"/>
      <c r="DD689" s="60"/>
      <c r="DE689" s="60"/>
      <c r="DF689" s="60"/>
      <c r="DG689" s="60"/>
      <c r="DH689" s="60"/>
      <c r="DI689" s="60"/>
      <c r="DJ689" s="60"/>
      <c r="DK689" s="60"/>
    </row>
    <row r="690" spans="1:115" s="61" customFormat="1" ht="63.75" customHeight="1" hidden="1">
      <c r="A690" s="96"/>
      <c r="B690" s="96"/>
      <c r="C690" s="139"/>
      <c r="D690" s="135"/>
      <c r="E690" s="139"/>
      <c r="F690" s="140"/>
      <c r="G690" s="140"/>
      <c r="H690" s="141"/>
      <c r="I690" s="143"/>
      <c r="J690" s="88"/>
      <c r="K690" s="143"/>
      <c r="L690" s="97"/>
      <c r="M690" s="104"/>
      <c r="N690" s="119"/>
      <c r="O690" s="119"/>
      <c r="P690" s="119"/>
      <c r="Q690" s="119"/>
      <c r="R690" s="119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  <c r="BP690" s="60"/>
      <c r="BQ690" s="60"/>
      <c r="BR690" s="60"/>
      <c r="BS690" s="60"/>
      <c r="BT690" s="60"/>
      <c r="BU690" s="60"/>
      <c r="BV690" s="60"/>
      <c r="BW690" s="60"/>
      <c r="BX690" s="60"/>
      <c r="BY690" s="60"/>
      <c r="BZ690" s="60"/>
      <c r="CA690" s="60"/>
      <c r="CB690" s="60"/>
      <c r="CC690" s="60"/>
      <c r="CD690" s="60"/>
      <c r="CE690" s="60"/>
      <c r="CF690" s="60"/>
      <c r="CG690" s="60"/>
      <c r="CH690" s="60"/>
      <c r="CI690" s="60"/>
      <c r="CJ690" s="60"/>
      <c r="CK690" s="60"/>
      <c r="CL690" s="60"/>
      <c r="CM690" s="60"/>
      <c r="CN690" s="60"/>
      <c r="CO690" s="60"/>
      <c r="CP690" s="60"/>
      <c r="CQ690" s="60"/>
      <c r="CR690" s="60"/>
      <c r="CS690" s="60"/>
      <c r="CT690" s="60"/>
      <c r="CU690" s="60"/>
      <c r="CV690" s="60"/>
      <c r="CW690" s="60"/>
      <c r="CX690" s="60"/>
      <c r="CY690" s="60"/>
      <c r="CZ690" s="60"/>
      <c r="DA690" s="60"/>
      <c r="DB690" s="60"/>
      <c r="DC690" s="60"/>
      <c r="DD690" s="60"/>
      <c r="DE690" s="60"/>
      <c r="DF690" s="60"/>
      <c r="DG690" s="60"/>
      <c r="DH690" s="60"/>
      <c r="DI690" s="60"/>
      <c r="DJ690" s="60"/>
      <c r="DK690" s="60"/>
    </row>
    <row r="691" spans="1:115" s="61" customFormat="1" ht="18.75" hidden="1">
      <c r="A691" s="96"/>
      <c r="B691" s="96"/>
      <c r="C691" s="139"/>
      <c r="D691" s="135"/>
      <c r="E691" s="139"/>
      <c r="F691" s="140"/>
      <c r="G691" s="140"/>
      <c r="H691" s="141"/>
      <c r="I691" s="143"/>
      <c r="J691" s="88"/>
      <c r="K691" s="143"/>
      <c r="L691" s="97"/>
      <c r="M691" s="104"/>
      <c r="N691" s="119"/>
      <c r="O691" s="119"/>
      <c r="P691" s="119"/>
      <c r="Q691" s="119"/>
      <c r="R691" s="119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</row>
    <row r="692" spans="1:115" s="61" customFormat="1" ht="62.25" customHeight="1" hidden="1">
      <c r="A692" s="96"/>
      <c r="B692" s="96"/>
      <c r="C692" s="139"/>
      <c r="D692" s="135"/>
      <c r="E692" s="139"/>
      <c r="F692" s="140"/>
      <c r="G692" s="140"/>
      <c r="H692" s="141"/>
      <c r="I692" s="143"/>
      <c r="J692" s="88"/>
      <c r="K692" s="143"/>
      <c r="L692" s="97"/>
      <c r="M692" s="104"/>
      <c r="N692" s="119"/>
      <c r="O692" s="119"/>
      <c r="P692" s="119"/>
      <c r="Q692" s="119"/>
      <c r="R692" s="119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</row>
    <row r="693" spans="1:115" s="61" customFormat="1" ht="18.75" hidden="1">
      <c r="A693" s="96"/>
      <c r="B693" s="96"/>
      <c r="C693" s="139"/>
      <c r="D693" s="135"/>
      <c r="E693" s="139"/>
      <c r="F693" s="140"/>
      <c r="G693" s="140"/>
      <c r="H693" s="141"/>
      <c r="I693" s="143"/>
      <c r="J693" s="88"/>
      <c r="K693" s="143"/>
      <c r="L693" s="97"/>
      <c r="M693" s="104"/>
      <c r="N693" s="119"/>
      <c r="O693" s="119"/>
      <c r="P693" s="119"/>
      <c r="Q693" s="119"/>
      <c r="R693" s="119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U693" s="60"/>
      <c r="CV693" s="60"/>
      <c r="CW693" s="60"/>
      <c r="CX693" s="60"/>
      <c r="CY693" s="60"/>
      <c r="CZ693" s="60"/>
      <c r="DA693" s="60"/>
      <c r="DB693" s="60"/>
      <c r="DC693" s="60"/>
      <c r="DD693" s="60"/>
      <c r="DE693" s="60"/>
      <c r="DF693" s="60"/>
      <c r="DG693" s="60"/>
      <c r="DH693" s="60"/>
      <c r="DI693" s="60"/>
      <c r="DJ693" s="60"/>
      <c r="DK693" s="60"/>
    </row>
    <row r="694" spans="1:115" s="61" customFormat="1" ht="18.75" hidden="1">
      <c r="A694" s="96"/>
      <c r="B694" s="96"/>
      <c r="C694" s="139"/>
      <c r="D694" s="135"/>
      <c r="E694" s="139"/>
      <c r="F694" s="140"/>
      <c r="G694" s="140"/>
      <c r="H694" s="141"/>
      <c r="I694" s="143"/>
      <c r="J694" s="88"/>
      <c r="K694" s="143"/>
      <c r="L694" s="97"/>
      <c r="M694" s="104"/>
      <c r="N694" s="119"/>
      <c r="O694" s="119"/>
      <c r="P694" s="119"/>
      <c r="Q694" s="119"/>
      <c r="R694" s="119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0"/>
      <c r="BQ694" s="60"/>
      <c r="BR694" s="60"/>
      <c r="BS694" s="60"/>
      <c r="BT694" s="60"/>
      <c r="BU694" s="60"/>
      <c r="BV694" s="60"/>
      <c r="BW694" s="60"/>
      <c r="BX694" s="60"/>
      <c r="BY694" s="60"/>
      <c r="BZ694" s="60"/>
      <c r="CA694" s="60"/>
      <c r="CB694" s="60"/>
      <c r="CC694" s="60"/>
      <c r="CD694" s="60"/>
      <c r="CE694" s="60"/>
      <c r="CF694" s="60"/>
      <c r="CG694" s="60"/>
      <c r="CH694" s="60"/>
      <c r="CI694" s="60"/>
      <c r="CJ694" s="60"/>
      <c r="CK694" s="60"/>
      <c r="CL694" s="60"/>
      <c r="CM694" s="60"/>
      <c r="CN694" s="60"/>
      <c r="CO694" s="60"/>
      <c r="CP694" s="60"/>
      <c r="CQ694" s="60"/>
      <c r="CR694" s="60"/>
      <c r="CS694" s="60"/>
      <c r="CT694" s="60"/>
      <c r="CU694" s="60"/>
      <c r="CV694" s="60"/>
      <c r="CW694" s="60"/>
      <c r="CX694" s="60"/>
      <c r="CY694" s="60"/>
      <c r="CZ694" s="60"/>
      <c r="DA694" s="60"/>
      <c r="DB694" s="60"/>
      <c r="DC694" s="60"/>
      <c r="DD694" s="60"/>
      <c r="DE694" s="60"/>
      <c r="DF694" s="60"/>
      <c r="DG694" s="60"/>
      <c r="DH694" s="60"/>
      <c r="DI694" s="60"/>
      <c r="DJ694" s="60"/>
      <c r="DK694" s="60"/>
    </row>
    <row r="695" spans="1:115" s="61" customFormat="1" ht="18.75" hidden="1">
      <c r="A695" s="96"/>
      <c r="B695" s="96"/>
      <c r="C695" s="139"/>
      <c r="D695" s="135"/>
      <c r="E695" s="139"/>
      <c r="F695" s="140"/>
      <c r="G695" s="140"/>
      <c r="H695" s="141"/>
      <c r="I695" s="143"/>
      <c r="J695" s="88"/>
      <c r="K695" s="143"/>
      <c r="L695" s="97"/>
      <c r="M695" s="104"/>
      <c r="N695" s="119"/>
      <c r="O695" s="119"/>
      <c r="P695" s="119"/>
      <c r="Q695" s="119"/>
      <c r="R695" s="119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0"/>
      <c r="BQ695" s="60"/>
      <c r="BR695" s="60"/>
      <c r="BS695" s="60"/>
      <c r="BT695" s="60"/>
      <c r="BU695" s="60"/>
      <c r="BV695" s="60"/>
      <c r="BW695" s="60"/>
      <c r="BX695" s="60"/>
      <c r="BY695" s="60"/>
      <c r="BZ695" s="60"/>
      <c r="CA695" s="60"/>
      <c r="CB695" s="60"/>
      <c r="CC695" s="60"/>
      <c r="CD695" s="60"/>
      <c r="CE695" s="60"/>
      <c r="CF695" s="60"/>
      <c r="CG695" s="60"/>
      <c r="CH695" s="60"/>
      <c r="CI695" s="60"/>
      <c r="CJ695" s="60"/>
      <c r="CK695" s="60"/>
      <c r="CL695" s="60"/>
      <c r="CM695" s="60"/>
      <c r="CN695" s="60"/>
      <c r="CO695" s="60"/>
      <c r="CP695" s="60"/>
      <c r="CQ695" s="60"/>
      <c r="CR695" s="60"/>
      <c r="CS695" s="60"/>
      <c r="CT695" s="60"/>
      <c r="CU695" s="60"/>
      <c r="CV695" s="60"/>
      <c r="CW695" s="60"/>
      <c r="CX695" s="60"/>
      <c r="CY695" s="60"/>
      <c r="CZ695" s="60"/>
      <c r="DA695" s="60"/>
      <c r="DB695" s="60"/>
      <c r="DC695" s="60"/>
      <c r="DD695" s="60"/>
      <c r="DE695" s="60"/>
      <c r="DF695" s="60"/>
      <c r="DG695" s="60"/>
      <c r="DH695" s="60"/>
      <c r="DI695" s="60"/>
      <c r="DJ695" s="60"/>
      <c r="DK695" s="60"/>
    </row>
    <row r="696" spans="1:115" s="61" customFormat="1" ht="18.75" hidden="1">
      <c r="A696" s="96"/>
      <c r="B696" s="96"/>
      <c r="C696" s="139"/>
      <c r="D696" s="135"/>
      <c r="E696" s="139"/>
      <c r="F696" s="140"/>
      <c r="G696" s="140"/>
      <c r="H696" s="141"/>
      <c r="I696" s="143"/>
      <c r="J696" s="88"/>
      <c r="K696" s="143"/>
      <c r="L696" s="97"/>
      <c r="M696" s="104"/>
      <c r="N696" s="119"/>
      <c r="O696" s="119"/>
      <c r="P696" s="119"/>
      <c r="Q696" s="119"/>
      <c r="R696" s="119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0"/>
      <c r="BQ696" s="60"/>
      <c r="BR696" s="60"/>
      <c r="BS696" s="60"/>
      <c r="BT696" s="60"/>
      <c r="BU696" s="60"/>
      <c r="BV696" s="60"/>
      <c r="BW696" s="60"/>
      <c r="BX696" s="60"/>
      <c r="BY696" s="60"/>
      <c r="BZ696" s="60"/>
      <c r="CA696" s="60"/>
      <c r="CB696" s="60"/>
      <c r="CC696" s="60"/>
      <c r="CD696" s="60"/>
      <c r="CE696" s="60"/>
      <c r="CF696" s="60"/>
      <c r="CG696" s="60"/>
      <c r="CH696" s="60"/>
      <c r="CI696" s="60"/>
      <c r="CJ696" s="60"/>
      <c r="CK696" s="60"/>
      <c r="CL696" s="60"/>
      <c r="CM696" s="60"/>
      <c r="CN696" s="60"/>
      <c r="CO696" s="60"/>
      <c r="CP696" s="60"/>
      <c r="CQ696" s="60"/>
      <c r="CR696" s="60"/>
      <c r="CS696" s="60"/>
      <c r="CT696" s="60"/>
      <c r="CU696" s="60"/>
      <c r="CV696" s="60"/>
      <c r="CW696" s="60"/>
      <c r="CX696" s="60"/>
      <c r="CY696" s="60"/>
      <c r="CZ696" s="60"/>
      <c r="DA696" s="60"/>
      <c r="DB696" s="60"/>
      <c r="DC696" s="60"/>
      <c r="DD696" s="60"/>
      <c r="DE696" s="60"/>
      <c r="DF696" s="60"/>
      <c r="DG696" s="60"/>
      <c r="DH696" s="60"/>
      <c r="DI696" s="60"/>
      <c r="DJ696" s="60"/>
      <c r="DK696" s="60"/>
    </row>
    <row r="697" spans="1:115" s="61" customFormat="1" ht="18.75" hidden="1">
      <c r="A697" s="96"/>
      <c r="B697" s="96"/>
      <c r="C697" s="139"/>
      <c r="D697" s="135"/>
      <c r="E697" s="139"/>
      <c r="F697" s="140"/>
      <c r="G697" s="140"/>
      <c r="H697" s="141"/>
      <c r="I697" s="143"/>
      <c r="J697" s="88"/>
      <c r="K697" s="143"/>
      <c r="L697" s="99"/>
      <c r="M697" s="104"/>
      <c r="N697" s="119"/>
      <c r="O697" s="119"/>
      <c r="P697" s="119"/>
      <c r="Q697" s="119"/>
      <c r="R697" s="119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0"/>
      <c r="BQ697" s="60"/>
      <c r="BR697" s="60"/>
      <c r="BS697" s="60"/>
      <c r="BT697" s="60"/>
      <c r="BU697" s="60"/>
      <c r="BV697" s="60"/>
      <c r="BW697" s="60"/>
      <c r="BX697" s="60"/>
      <c r="BY697" s="60"/>
      <c r="BZ697" s="60"/>
      <c r="CA697" s="60"/>
      <c r="CB697" s="60"/>
      <c r="CC697" s="60"/>
      <c r="CD697" s="60"/>
      <c r="CE697" s="60"/>
      <c r="CF697" s="60"/>
      <c r="CG697" s="60"/>
      <c r="CH697" s="60"/>
      <c r="CI697" s="60"/>
      <c r="CJ697" s="60"/>
      <c r="CK697" s="60"/>
      <c r="CL697" s="60"/>
      <c r="CM697" s="60"/>
      <c r="CN697" s="60"/>
      <c r="CO697" s="60"/>
      <c r="CP697" s="60"/>
      <c r="CQ697" s="60"/>
      <c r="CR697" s="60"/>
      <c r="CS697" s="60"/>
      <c r="CT697" s="60"/>
      <c r="CU697" s="60"/>
      <c r="CV697" s="60"/>
      <c r="CW697" s="60"/>
      <c r="CX697" s="60"/>
      <c r="CY697" s="60"/>
      <c r="CZ697" s="60"/>
      <c r="DA697" s="60"/>
      <c r="DB697" s="60"/>
      <c r="DC697" s="60"/>
      <c r="DD697" s="60"/>
      <c r="DE697" s="60"/>
      <c r="DF697" s="60"/>
      <c r="DG697" s="60"/>
      <c r="DH697" s="60"/>
      <c r="DI697" s="60"/>
      <c r="DJ697" s="60"/>
      <c r="DK697" s="60"/>
    </row>
    <row r="698" spans="1:115" s="61" customFormat="1" ht="18.75" hidden="1">
      <c r="A698" s="96"/>
      <c r="B698" s="96"/>
      <c r="C698" s="139"/>
      <c r="D698" s="135"/>
      <c r="E698" s="139"/>
      <c r="F698" s="140"/>
      <c r="G698" s="140"/>
      <c r="H698" s="141"/>
      <c r="I698" s="143"/>
      <c r="J698" s="88"/>
      <c r="K698" s="143"/>
      <c r="L698" s="97"/>
      <c r="M698" s="104"/>
      <c r="N698" s="119"/>
      <c r="O698" s="119"/>
      <c r="P698" s="119"/>
      <c r="Q698" s="119"/>
      <c r="R698" s="119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0"/>
      <c r="BQ698" s="60"/>
      <c r="BR698" s="60"/>
      <c r="BS698" s="60"/>
      <c r="BT698" s="60"/>
      <c r="BU698" s="60"/>
      <c r="BV698" s="60"/>
      <c r="BW698" s="60"/>
      <c r="BX698" s="60"/>
      <c r="BY698" s="60"/>
      <c r="BZ698" s="60"/>
      <c r="CA698" s="60"/>
      <c r="CB698" s="60"/>
      <c r="CC698" s="60"/>
      <c r="CD698" s="60"/>
      <c r="CE698" s="60"/>
      <c r="CF698" s="60"/>
      <c r="CG698" s="60"/>
      <c r="CH698" s="60"/>
      <c r="CI698" s="60"/>
      <c r="CJ698" s="60"/>
      <c r="CK698" s="60"/>
      <c r="CL698" s="60"/>
      <c r="CM698" s="60"/>
      <c r="CN698" s="60"/>
      <c r="CO698" s="60"/>
      <c r="CP698" s="60"/>
      <c r="CQ698" s="60"/>
      <c r="CR698" s="60"/>
      <c r="CS698" s="60"/>
      <c r="CT698" s="60"/>
      <c r="CU698" s="60"/>
      <c r="CV698" s="60"/>
      <c r="CW698" s="60"/>
      <c r="CX698" s="60"/>
      <c r="CY698" s="60"/>
      <c r="CZ698" s="60"/>
      <c r="DA698" s="60"/>
      <c r="DB698" s="60"/>
      <c r="DC698" s="60"/>
      <c r="DD698" s="60"/>
      <c r="DE698" s="60"/>
      <c r="DF698" s="60"/>
      <c r="DG698" s="60"/>
      <c r="DH698" s="60"/>
      <c r="DI698" s="60"/>
      <c r="DJ698" s="60"/>
      <c r="DK698" s="60"/>
    </row>
    <row r="699" spans="1:115" s="61" customFormat="1" ht="18.75" hidden="1">
      <c r="A699" s="96"/>
      <c r="B699" s="96"/>
      <c r="C699" s="139"/>
      <c r="D699" s="135"/>
      <c r="E699" s="139"/>
      <c r="F699" s="140"/>
      <c r="G699" s="140"/>
      <c r="H699" s="141"/>
      <c r="I699" s="143"/>
      <c r="J699" s="88"/>
      <c r="K699" s="143"/>
      <c r="L699" s="97"/>
      <c r="M699" s="104"/>
      <c r="N699" s="119"/>
      <c r="O699" s="119"/>
      <c r="P699" s="119"/>
      <c r="Q699" s="119"/>
      <c r="R699" s="119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0"/>
      <c r="BQ699" s="60"/>
      <c r="BR699" s="60"/>
      <c r="BS699" s="60"/>
      <c r="BT699" s="60"/>
      <c r="BU699" s="60"/>
      <c r="BV699" s="60"/>
      <c r="BW699" s="60"/>
      <c r="BX699" s="60"/>
      <c r="BY699" s="60"/>
      <c r="BZ699" s="60"/>
      <c r="CA699" s="60"/>
      <c r="CB699" s="60"/>
      <c r="CC699" s="60"/>
      <c r="CD699" s="60"/>
      <c r="CE699" s="60"/>
      <c r="CF699" s="60"/>
      <c r="CG699" s="60"/>
      <c r="CH699" s="60"/>
      <c r="CI699" s="60"/>
      <c r="CJ699" s="60"/>
      <c r="CK699" s="60"/>
      <c r="CL699" s="60"/>
      <c r="CM699" s="60"/>
      <c r="CN699" s="60"/>
      <c r="CO699" s="60"/>
      <c r="CP699" s="60"/>
      <c r="CQ699" s="60"/>
      <c r="CR699" s="60"/>
      <c r="CS699" s="60"/>
      <c r="CT699" s="60"/>
      <c r="CU699" s="60"/>
      <c r="CV699" s="60"/>
      <c r="CW699" s="60"/>
      <c r="CX699" s="60"/>
      <c r="CY699" s="60"/>
      <c r="CZ699" s="60"/>
      <c r="DA699" s="60"/>
      <c r="DB699" s="60"/>
      <c r="DC699" s="60"/>
      <c r="DD699" s="60"/>
      <c r="DE699" s="60"/>
      <c r="DF699" s="60"/>
      <c r="DG699" s="60"/>
      <c r="DH699" s="60"/>
      <c r="DI699" s="60"/>
      <c r="DJ699" s="60"/>
      <c r="DK699" s="60"/>
    </row>
    <row r="700" spans="1:115" s="61" customFormat="1" ht="18.75" hidden="1">
      <c r="A700" s="96"/>
      <c r="B700" s="96"/>
      <c r="C700" s="139"/>
      <c r="D700" s="135"/>
      <c r="E700" s="139"/>
      <c r="F700" s="140"/>
      <c r="G700" s="140"/>
      <c r="H700" s="141"/>
      <c r="I700" s="143"/>
      <c r="J700" s="88"/>
      <c r="K700" s="143"/>
      <c r="L700" s="97"/>
      <c r="M700" s="104"/>
      <c r="N700" s="119"/>
      <c r="O700" s="119"/>
      <c r="P700" s="119"/>
      <c r="Q700" s="119"/>
      <c r="R700" s="119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0"/>
      <c r="BQ700" s="60"/>
      <c r="BR700" s="60"/>
      <c r="BS700" s="60"/>
      <c r="BT700" s="60"/>
      <c r="BU700" s="60"/>
      <c r="BV700" s="60"/>
      <c r="BW700" s="60"/>
      <c r="BX700" s="60"/>
      <c r="BY700" s="60"/>
      <c r="BZ700" s="60"/>
      <c r="CA700" s="60"/>
      <c r="CB700" s="60"/>
      <c r="CC700" s="60"/>
      <c r="CD700" s="60"/>
      <c r="CE700" s="60"/>
      <c r="CF700" s="60"/>
      <c r="CG700" s="60"/>
      <c r="CH700" s="60"/>
      <c r="CI700" s="60"/>
      <c r="CJ700" s="60"/>
      <c r="CK700" s="60"/>
      <c r="CL700" s="60"/>
      <c r="CM700" s="60"/>
      <c r="CN700" s="60"/>
      <c r="CO700" s="60"/>
      <c r="CP700" s="60"/>
      <c r="CQ700" s="60"/>
      <c r="CR700" s="60"/>
      <c r="CS700" s="60"/>
      <c r="CT700" s="60"/>
      <c r="CU700" s="60"/>
      <c r="CV700" s="60"/>
      <c r="CW700" s="60"/>
      <c r="CX700" s="60"/>
      <c r="CY700" s="60"/>
      <c r="CZ700" s="60"/>
      <c r="DA700" s="60"/>
      <c r="DB700" s="60"/>
      <c r="DC700" s="60"/>
      <c r="DD700" s="60"/>
      <c r="DE700" s="60"/>
      <c r="DF700" s="60"/>
      <c r="DG700" s="60"/>
      <c r="DH700" s="60"/>
      <c r="DI700" s="60"/>
      <c r="DJ700" s="60"/>
      <c r="DK700" s="60"/>
    </row>
    <row r="701" spans="1:115" s="61" customFormat="1" ht="18.75" hidden="1">
      <c r="A701" s="96"/>
      <c r="B701" s="96"/>
      <c r="C701" s="139"/>
      <c r="D701" s="135"/>
      <c r="E701" s="139"/>
      <c r="F701" s="140"/>
      <c r="G701" s="140"/>
      <c r="H701" s="141"/>
      <c r="I701" s="143"/>
      <c r="J701" s="88"/>
      <c r="K701" s="143"/>
      <c r="L701" s="97"/>
      <c r="M701" s="104"/>
      <c r="N701" s="119"/>
      <c r="O701" s="119"/>
      <c r="P701" s="119"/>
      <c r="Q701" s="119"/>
      <c r="R701" s="119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0"/>
      <c r="BQ701" s="60"/>
      <c r="BR701" s="60"/>
      <c r="BS701" s="60"/>
      <c r="BT701" s="60"/>
      <c r="BU701" s="60"/>
      <c r="BV701" s="60"/>
      <c r="BW701" s="60"/>
      <c r="BX701" s="60"/>
      <c r="BY701" s="60"/>
      <c r="BZ701" s="60"/>
      <c r="CA701" s="60"/>
      <c r="CB701" s="60"/>
      <c r="CC701" s="60"/>
      <c r="CD701" s="60"/>
      <c r="CE701" s="60"/>
      <c r="CF701" s="60"/>
      <c r="CG701" s="60"/>
      <c r="CH701" s="60"/>
      <c r="CI701" s="60"/>
      <c r="CJ701" s="60"/>
      <c r="CK701" s="60"/>
      <c r="CL701" s="60"/>
      <c r="CM701" s="60"/>
      <c r="CN701" s="60"/>
      <c r="CO701" s="60"/>
      <c r="CP701" s="60"/>
      <c r="CQ701" s="60"/>
      <c r="CR701" s="60"/>
      <c r="CS701" s="60"/>
      <c r="CT701" s="60"/>
      <c r="CU701" s="60"/>
      <c r="CV701" s="60"/>
      <c r="CW701" s="60"/>
      <c r="CX701" s="60"/>
      <c r="CY701" s="60"/>
      <c r="CZ701" s="60"/>
      <c r="DA701" s="60"/>
      <c r="DB701" s="60"/>
      <c r="DC701" s="60"/>
      <c r="DD701" s="60"/>
      <c r="DE701" s="60"/>
      <c r="DF701" s="60"/>
      <c r="DG701" s="60"/>
      <c r="DH701" s="60"/>
      <c r="DI701" s="60"/>
      <c r="DJ701" s="60"/>
      <c r="DK701" s="60"/>
    </row>
    <row r="702" spans="1:115" s="61" customFormat="1" ht="18.75" hidden="1">
      <c r="A702" s="96"/>
      <c r="B702" s="96"/>
      <c r="C702" s="139"/>
      <c r="D702" s="135"/>
      <c r="E702" s="139"/>
      <c r="F702" s="140"/>
      <c r="G702" s="140"/>
      <c r="H702" s="141"/>
      <c r="I702" s="143"/>
      <c r="J702" s="88"/>
      <c r="K702" s="143"/>
      <c r="L702" s="97"/>
      <c r="M702" s="104"/>
      <c r="N702" s="119"/>
      <c r="O702" s="119"/>
      <c r="P702" s="119"/>
      <c r="Q702" s="119"/>
      <c r="R702" s="119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0"/>
      <c r="BQ702" s="60"/>
      <c r="BR702" s="60"/>
      <c r="BS702" s="60"/>
      <c r="BT702" s="60"/>
      <c r="BU702" s="60"/>
      <c r="BV702" s="60"/>
      <c r="BW702" s="60"/>
      <c r="BX702" s="60"/>
      <c r="BY702" s="60"/>
      <c r="BZ702" s="60"/>
      <c r="CA702" s="60"/>
      <c r="CB702" s="60"/>
      <c r="CC702" s="60"/>
      <c r="CD702" s="60"/>
      <c r="CE702" s="60"/>
      <c r="CF702" s="60"/>
      <c r="CG702" s="60"/>
      <c r="CH702" s="60"/>
      <c r="CI702" s="60"/>
      <c r="CJ702" s="60"/>
      <c r="CK702" s="60"/>
      <c r="CL702" s="60"/>
      <c r="CM702" s="60"/>
      <c r="CN702" s="60"/>
      <c r="CO702" s="60"/>
      <c r="CP702" s="60"/>
      <c r="CQ702" s="60"/>
      <c r="CR702" s="60"/>
      <c r="CS702" s="60"/>
      <c r="CT702" s="60"/>
      <c r="CU702" s="60"/>
      <c r="CV702" s="60"/>
      <c r="CW702" s="60"/>
      <c r="CX702" s="60"/>
      <c r="CY702" s="60"/>
      <c r="CZ702" s="60"/>
      <c r="DA702" s="60"/>
      <c r="DB702" s="60"/>
      <c r="DC702" s="60"/>
      <c r="DD702" s="60"/>
      <c r="DE702" s="60"/>
      <c r="DF702" s="60"/>
      <c r="DG702" s="60"/>
      <c r="DH702" s="60"/>
      <c r="DI702" s="60"/>
      <c r="DJ702" s="60"/>
      <c r="DK702" s="60"/>
    </row>
    <row r="703" spans="1:115" s="61" customFormat="1" ht="18.75" hidden="1">
      <c r="A703" s="96"/>
      <c r="B703" s="96"/>
      <c r="C703" s="139"/>
      <c r="D703" s="135"/>
      <c r="E703" s="139"/>
      <c r="F703" s="140"/>
      <c r="G703" s="140"/>
      <c r="H703" s="141"/>
      <c r="I703" s="143"/>
      <c r="J703" s="88"/>
      <c r="K703" s="143"/>
      <c r="L703" s="97"/>
      <c r="M703" s="104"/>
      <c r="N703" s="119"/>
      <c r="O703" s="119"/>
      <c r="P703" s="119"/>
      <c r="Q703" s="119"/>
      <c r="R703" s="119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0"/>
      <c r="BQ703" s="60"/>
      <c r="BR703" s="60"/>
      <c r="BS703" s="60"/>
      <c r="BT703" s="60"/>
      <c r="BU703" s="60"/>
      <c r="BV703" s="60"/>
      <c r="BW703" s="60"/>
      <c r="BX703" s="60"/>
      <c r="BY703" s="60"/>
      <c r="BZ703" s="60"/>
      <c r="CA703" s="60"/>
      <c r="CB703" s="60"/>
      <c r="CC703" s="60"/>
      <c r="CD703" s="60"/>
      <c r="CE703" s="60"/>
      <c r="CF703" s="60"/>
      <c r="CG703" s="60"/>
      <c r="CH703" s="60"/>
      <c r="CI703" s="60"/>
      <c r="CJ703" s="60"/>
      <c r="CK703" s="60"/>
      <c r="CL703" s="60"/>
      <c r="CM703" s="60"/>
      <c r="CN703" s="60"/>
      <c r="CO703" s="60"/>
      <c r="CP703" s="60"/>
      <c r="CQ703" s="60"/>
      <c r="CR703" s="60"/>
      <c r="CS703" s="60"/>
      <c r="CT703" s="60"/>
      <c r="CU703" s="60"/>
      <c r="CV703" s="60"/>
      <c r="CW703" s="60"/>
      <c r="CX703" s="60"/>
      <c r="CY703" s="60"/>
      <c r="CZ703" s="60"/>
      <c r="DA703" s="60"/>
      <c r="DB703" s="60"/>
      <c r="DC703" s="60"/>
      <c r="DD703" s="60"/>
      <c r="DE703" s="60"/>
      <c r="DF703" s="60"/>
      <c r="DG703" s="60"/>
      <c r="DH703" s="60"/>
      <c r="DI703" s="60"/>
      <c r="DJ703" s="60"/>
      <c r="DK703" s="60"/>
    </row>
    <row r="704" spans="1:115" s="61" customFormat="1" ht="18.75" hidden="1">
      <c r="A704" s="96"/>
      <c r="B704" s="96"/>
      <c r="C704" s="139"/>
      <c r="D704" s="135"/>
      <c r="E704" s="139"/>
      <c r="F704" s="140"/>
      <c r="G704" s="140"/>
      <c r="H704" s="141"/>
      <c r="I704" s="143"/>
      <c r="J704" s="88"/>
      <c r="K704" s="143"/>
      <c r="L704" s="97"/>
      <c r="M704" s="104"/>
      <c r="N704" s="119"/>
      <c r="O704" s="119"/>
      <c r="P704" s="119"/>
      <c r="Q704" s="119"/>
      <c r="R704" s="119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0"/>
      <c r="BQ704" s="60"/>
      <c r="BR704" s="60"/>
      <c r="BS704" s="60"/>
      <c r="BT704" s="60"/>
      <c r="BU704" s="60"/>
      <c r="BV704" s="60"/>
      <c r="BW704" s="60"/>
      <c r="BX704" s="60"/>
      <c r="BY704" s="60"/>
      <c r="BZ704" s="60"/>
      <c r="CA704" s="60"/>
      <c r="CB704" s="60"/>
      <c r="CC704" s="60"/>
      <c r="CD704" s="60"/>
      <c r="CE704" s="60"/>
      <c r="CF704" s="60"/>
      <c r="CG704" s="60"/>
      <c r="CH704" s="60"/>
      <c r="CI704" s="60"/>
      <c r="CJ704" s="60"/>
      <c r="CK704" s="60"/>
      <c r="CL704" s="60"/>
      <c r="CM704" s="60"/>
      <c r="CN704" s="60"/>
      <c r="CO704" s="60"/>
      <c r="CP704" s="60"/>
      <c r="CQ704" s="60"/>
      <c r="CR704" s="60"/>
      <c r="CS704" s="60"/>
      <c r="CT704" s="60"/>
      <c r="CU704" s="60"/>
      <c r="CV704" s="60"/>
      <c r="CW704" s="60"/>
      <c r="CX704" s="60"/>
      <c r="CY704" s="60"/>
      <c r="CZ704" s="60"/>
      <c r="DA704" s="60"/>
      <c r="DB704" s="60"/>
      <c r="DC704" s="60"/>
      <c r="DD704" s="60"/>
      <c r="DE704" s="60"/>
      <c r="DF704" s="60"/>
      <c r="DG704" s="60"/>
      <c r="DH704" s="60"/>
      <c r="DI704" s="60"/>
      <c r="DJ704" s="60"/>
      <c r="DK704" s="60"/>
    </row>
    <row r="705" spans="1:115" s="61" customFormat="1" ht="18.75" hidden="1">
      <c r="A705" s="96"/>
      <c r="B705" s="96"/>
      <c r="C705" s="139"/>
      <c r="D705" s="135"/>
      <c r="E705" s="139"/>
      <c r="F705" s="140"/>
      <c r="G705" s="140"/>
      <c r="H705" s="141"/>
      <c r="I705" s="143"/>
      <c r="J705" s="88"/>
      <c r="K705" s="143"/>
      <c r="L705" s="97"/>
      <c r="M705" s="104"/>
      <c r="N705" s="119"/>
      <c r="O705" s="119"/>
      <c r="P705" s="119"/>
      <c r="Q705" s="119"/>
      <c r="R705" s="119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0"/>
      <c r="BQ705" s="60"/>
      <c r="BR705" s="60"/>
      <c r="BS705" s="60"/>
      <c r="BT705" s="60"/>
      <c r="BU705" s="60"/>
      <c r="BV705" s="60"/>
      <c r="BW705" s="60"/>
      <c r="BX705" s="60"/>
      <c r="BY705" s="60"/>
      <c r="BZ705" s="60"/>
      <c r="CA705" s="60"/>
      <c r="CB705" s="60"/>
      <c r="CC705" s="60"/>
      <c r="CD705" s="60"/>
      <c r="CE705" s="60"/>
      <c r="CF705" s="60"/>
      <c r="CG705" s="60"/>
      <c r="CH705" s="60"/>
      <c r="CI705" s="60"/>
      <c r="CJ705" s="60"/>
      <c r="CK705" s="60"/>
      <c r="CL705" s="60"/>
      <c r="CM705" s="60"/>
      <c r="CN705" s="60"/>
      <c r="CO705" s="60"/>
      <c r="CP705" s="60"/>
      <c r="CQ705" s="60"/>
      <c r="CR705" s="60"/>
      <c r="CS705" s="60"/>
      <c r="CT705" s="60"/>
      <c r="CU705" s="60"/>
      <c r="CV705" s="60"/>
      <c r="CW705" s="60"/>
      <c r="CX705" s="60"/>
      <c r="CY705" s="60"/>
      <c r="CZ705" s="60"/>
      <c r="DA705" s="60"/>
      <c r="DB705" s="60"/>
      <c r="DC705" s="60"/>
      <c r="DD705" s="60"/>
      <c r="DE705" s="60"/>
      <c r="DF705" s="60"/>
      <c r="DG705" s="60"/>
      <c r="DH705" s="60"/>
      <c r="DI705" s="60"/>
      <c r="DJ705" s="60"/>
      <c r="DK705" s="60"/>
    </row>
    <row r="706" spans="1:115" s="61" customFormat="1" ht="18.75" hidden="1">
      <c r="A706" s="96"/>
      <c r="B706" s="96"/>
      <c r="C706" s="139"/>
      <c r="D706" s="135"/>
      <c r="E706" s="139"/>
      <c r="F706" s="140"/>
      <c r="G706" s="140"/>
      <c r="H706" s="141"/>
      <c r="I706" s="143"/>
      <c r="J706" s="88"/>
      <c r="K706" s="143"/>
      <c r="L706" s="97"/>
      <c r="M706" s="104"/>
      <c r="N706" s="119"/>
      <c r="O706" s="119"/>
      <c r="P706" s="119"/>
      <c r="Q706" s="119"/>
      <c r="R706" s="119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0"/>
      <c r="BQ706" s="60"/>
      <c r="BR706" s="60"/>
      <c r="BS706" s="60"/>
      <c r="BT706" s="60"/>
      <c r="BU706" s="60"/>
      <c r="BV706" s="60"/>
      <c r="BW706" s="60"/>
      <c r="BX706" s="60"/>
      <c r="BY706" s="60"/>
      <c r="BZ706" s="60"/>
      <c r="CA706" s="60"/>
      <c r="CB706" s="60"/>
      <c r="CC706" s="60"/>
      <c r="CD706" s="60"/>
      <c r="CE706" s="60"/>
      <c r="CF706" s="60"/>
      <c r="CG706" s="60"/>
      <c r="CH706" s="60"/>
      <c r="CI706" s="60"/>
      <c r="CJ706" s="60"/>
      <c r="CK706" s="60"/>
      <c r="CL706" s="60"/>
      <c r="CM706" s="60"/>
      <c r="CN706" s="60"/>
      <c r="CO706" s="60"/>
      <c r="CP706" s="60"/>
      <c r="CQ706" s="60"/>
      <c r="CR706" s="60"/>
      <c r="CS706" s="60"/>
      <c r="CT706" s="60"/>
      <c r="CU706" s="60"/>
      <c r="CV706" s="60"/>
      <c r="CW706" s="60"/>
      <c r="CX706" s="60"/>
      <c r="CY706" s="60"/>
      <c r="CZ706" s="60"/>
      <c r="DA706" s="60"/>
      <c r="DB706" s="60"/>
      <c r="DC706" s="60"/>
      <c r="DD706" s="60"/>
      <c r="DE706" s="60"/>
      <c r="DF706" s="60"/>
      <c r="DG706" s="60"/>
      <c r="DH706" s="60"/>
      <c r="DI706" s="60"/>
      <c r="DJ706" s="60"/>
      <c r="DK706" s="60"/>
    </row>
    <row r="707" spans="1:115" s="61" customFormat="1" ht="18.75" hidden="1">
      <c r="A707" s="96"/>
      <c r="B707" s="96"/>
      <c r="C707" s="139"/>
      <c r="D707" s="135"/>
      <c r="E707" s="139"/>
      <c r="F707" s="140"/>
      <c r="G707" s="140"/>
      <c r="H707" s="141"/>
      <c r="I707" s="143"/>
      <c r="J707" s="88"/>
      <c r="K707" s="143"/>
      <c r="L707" s="97"/>
      <c r="M707" s="104"/>
      <c r="N707" s="119"/>
      <c r="O707" s="119"/>
      <c r="P707" s="119"/>
      <c r="Q707" s="119"/>
      <c r="R707" s="119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0"/>
      <c r="BQ707" s="60"/>
      <c r="BR707" s="60"/>
      <c r="BS707" s="60"/>
      <c r="BT707" s="60"/>
      <c r="BU707" s="60"/>
      <c r="BV707" s="60"/>
      <c r="BW707" s="60"/>
      <c r="BX707" s="60"/>
      <c r="BY707" s="60"/>
      <c r="BZ707" s="60"/>
      <c r="CA707" s="60"/>
      <c r="CB707" s="60"/>
      <c r="CC707" s="60"/>
      <c r="CD707" s="60"/>
      <c r="CE707" s="60"/>
      <c r="CF707" s="60"/>
      <c r="CG707" s="60"/>
      <c r="CH707" s="60"/>
      <c r="CI707" s="60"/>
      <c r="CJ707" s="60"/>
      <c r="CK707" s="60"/>
      <c r="CL707" s="60"/>
      <c r="CM707" s="60"/>
      <c r="CN707" s="60"/>
      <c r="CO707" s="60"/>
      <c r="CP707" s="60"/>
      <c r="CQ707" s="60"/>
      <c r="CR707" s="60"/>
      <c r="CS707" s="60"/>
      <c r="CT707" s="60"/>
      <c r="CU707" s="60"/>
      <c r="CV707" s="60"/>
      <c r="CW707" s="60"/>
      <c r="CX707" s="60"/>
      <c r="CY707" s="60"/>
      <c r="CZ707" s="60"/>
      <c r="DA707" s="60"/>
      <c r="DB707" s="60"/>
      <c r="DC707" s="60"/>
      <c r="DD707" s="60"/>
      <c r="DE707" s="60"/>
      <c r="DF707" s="60"/>
      <c r="DG707" s="60"/>
      <c r="DH707" s="60"/>
      <c r="DI707" s="60"/>
      <c r="DJ707" s="60"/>
      <c r="DK707" s="60"/>
    </row>
    <row r="708" spans="1:115" s="61" customFormat="1" ht="18.75" hidden="1">
      <c r="A708" s="96"/>
      <c r="B708" s="96"/>
      <c r="C708" s="139"/>
      <c r="D708" s="135"/>
      <c r="E708" s="139"/>
      <c r="F708" s="140"/>
      <c r="G708" s="140"/>
      <c r="H708" s="141"/>
      <c r="I708" s="143"/>
      <c r="J708" s="88"/>
      <c r="K708" s="143"/>
      <c r="L708" s="97"/>
      <c r="M708" s="98"/>
      <c r="N708" s="119"/>
      <c r="O708" s="119"/>
      <c r="P708" s="119"/>
      <c r="Q708" s="119"/>
      <c r="R708" s="119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0"/>
      <c r="BQ708" s="60"/>
      <c r="BR708" s="60"/>
      <c r="BS708" s="60"/>
      <c r="BT708" s="60"/>
      <c r="BU708" s="60"/>
      <c r="BV708" s="60"/>
      <c r="BW708" s="60"/>
      <c r="BX708" s="60"/>
      <c r="BY708" s="60"/>
      <c r="BZ708" s="60"/>
      <c r="CA708" s="60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  <c r="CL708" s="60"/>
      <c r="CM708" s="60"/>
      <c r="CN708" s="60"/>
      <c r="CO708" s="60"/>
      <c r="CP708" s="60"/>
      <c r="CQ708" s="60"/>
      <c r="CR708" s="60"/>
      <c r="CS708" s="60"/>
      <c r="CT708" s="60"/>
      <c r="CU708" s="60"/>
      <c r="CV708" s="60"/>
      <c r="CW708" s="60"/>
      <c r="CX708" s="60"/>
      <c r="CY708" s="60"/>
      <c r="CZ708" s="60"/>
      <c r="DA708" s="60"/>
      <c r="DB708" s="60"/>
      <c r="DC708" s="60"/>
      <c r="DD708" s="60"/>
      <c r="DE708" s="60"/>
      <c r="DF708" s="60"/>
      <c r="DG708" s="60"/>
      <c r="DH708" s="60"/>
      <c r="DI708" s="60"/>
      <c r="DJ708" s="60"/>
      <c r="DK708" s="60"/>
    </row>
    <row r="709" spans="1:115" s="146" customFormat="1" ht="18.75" hidden="1">
      <c r="A709" s="96"/>
      <c r="B709" s="96"/>
      <c r="C709" s="139"/>
      <c r="D709" s="135"/>
      <c r="E709" s="139"/>
      <c r="F709" s="140"/>
      <c r="G709" s="140"/>
      <c r="H709" s="141"/>
      <c r="I709" s="143"/>
      <c r="J709" s="88"/>
      <c r="K709" s="143"/>
      <c r="L709" s="97"/>
      <c r="M709" s="98"/>
      <c r="N709" s="119"/>
      <c r="O709" s="119"/>
      <c r="P709" s="119"/>
      <c r="Q709" s="119"/>
      <c r="R709" s="119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  <c r="BQ709" s="145"/>
      <c r="BR709" s="145"/>
      <c r="BS709" s="145"/>
      <c r="BT709" s="145"/>
      <c r="BU709" s="145"/>
      <c r="BV709" s="145"/>
      <c r="BW709" s="145"/>
      <c r="BX709" s="145"/>
      <c r="BY709" s="145"/>
      <c r="BZ709" s="145"/>
      <c r="CA709" s="145"/>
      <c r="CB709" s="145"/>
      <c r="CC709" s="145"/>
      <c r="CD709" s="145"/>
      <c r="CE709" s="145"/>
      <c r="CF709" s="145"/>
      <c r="CG709" s="145"/>
      <c r="CH709" s="145"/>
      <c r="CI709" s="145"/>
      <c r="CJ709" s="145"/>
      <c r="CK709" s="145"/>
      <c r="CL709" s="145"/>
      <c r="CM709" s="145"/>
      <c r="CN709" s="145"/>
      <c r="CO709" s="145"/>
      <c r="CP709" s="145"/>
      <c r="CQ709" s="145"/>
      <c r="CR709" s="145"/>
      <c r="CS709" s="145"/>
      <c r="CT709" s="145"/>
      <c r="CU709" s="145"/>
      <c r="CV709" s="145"/>
      <c r="CW709" s="145"/>
      <c r="CX709" s="145"/>
      <c r="CY709" s="145"/>
      <c r="CZ709" s="145"/>
      <c r="DA709" s="145"/>
      <c r="DB709" s="145"/>
      <c r="DC709" s="145"/>
      <c r="DD709" s="145"/>
      <c r="DE709" s="145"/>
      <c r="DF709" s="145"/>
      <c r="DG709" s="145"/>
      <c r="DH709" s="145"/>
      <c r="DI709" s="145"/>
      <c r="DJ709" s="145"/>
      <c r="DK709" s="145"/>
    </row>
    <row r="710" spans="1:115" s="61" customFormat="1" ht="18.75" hidden="1">
      <c r="A710" s="96"/>
      <c r="B710" s="96"/>
      <c r="C710" s="139"/>
      <c r="D710" s="135"/>
      <c r="E710" s="139"/>
      <c r="F710" s="140"/>
      <c r="G710" s="140"/>
      <c r="H710" s="141"/>
      <c r="I710" s="143"/>
      <c r="J710" s="88"/>
      <c r="K710" s="143"/>
      <c r="L710" s="97"/>
      <c r="M710" s="104"/>
      <c r="N710" s="119"/>
      <c r="O710" s="119"/>
      <c r="P710" s="119"/>
      <c r="Q710" s="119"/>
      <c r="R710" s="119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0"/>
      <c r="BQ710" s="60"/>
      <c r="BR710" s="60"/>
      <c r="BS710" s="60"/>
      <c r="BT710" s="60"/>
      <c r="BU710" s="60"/>
      <c r="BV710" s="60"/>
      <c r="BW710" s="60"/>
      <c r="BX710" s="60"/>
      <c r="BY710" s="60"/>
      <c r="BZ710" s="60"/>
      <c r="CA710" s="60"/>
      <c r="CB710" s="60"/>
      <c r="CC710" s="60"/>
      <c r="CD710" s="60"/>
      <c r="CE710" s="60"/>
      <c r="CF710" s="60"/>
      <c r="CG710" s="60"/>
      <c r="CH710" s="60"/>
      <c r="CI710" s="60"/>
      <c r="CJ710" s="60"/>
      <c r="CK710" s="60"/>
      <c r="CL710" s="60"/>
      <c r="CM710" s="60"/>
      <c r="CN710" s="60"/>
      <c r="CO710" s="60"/>
      <c r="CP710" s="60"/>
      <c r="CQ710" s="60"/>
      <c r="CR710" s="60"/>
      <c r="CS710" s="60"/>
      <c r="CT710" s="60"/>
      <c r="CU710" s="60"/>
      <c r="CV710" s="60"/>
      <c r="CW710" s="60"/>
      <c r="CX710" s="60"/>
      <c r="CY710" s="60"/>
      <c r="CZ710" s="60"/>
      <c r="DA710" s="60"/>
      <c r="DB710" s="60"/>
      <c r="DC710" s="60"/>
      <c r="DD710" s="60"/>
      <c r="DE710" s="60"/>
      <c r="DF710" s="60"/>
      <c r="DG710" s="60"/>
      <c r="DH710" s="60"/>
      <c r="DI710" s="60"/>
      <c r="DJ710" s="60"/>
      <c r="DK710" s="60"/>
    </row>
    <row r="711" spans="1:115" s="146" customFormat="1" ht="18.75" hidden="1">
      <c r="A711" s="96"/>
      <c r="B711" s="96"/>
      <c r="C711" s="139"/>
      <c r="D711" s="138"/>
      <c r="E711" s="139"/>
      <c r="F711" s="140"/>
      <c r="G711" s="140"/>
      <c r="H711" s="141"/>
      <c r="I711" s="150"/>
      <c r="J711" s="142"/>
      <c r="K711" s="150"/>
      <c r="L711" s="136"/>
      <c r="M711" s="113"/>
      <c r="N711" s="119"/>
      <c r="O711" s="119"/>
      <c r="P711" s="119"/>
      <c r="Q711" s="119"/>
      <c r="R711" s="119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  <c r="BQ711" s="145"/>
      <c r="BR711" s="145"/>
      <c r="BS711" s="145"/>
      <c r="BT711" s="145"/>
      <c r="BU711" s="145"/>
      <c r="BV711" s="145"/>
      <c r="BW711" s="145"/>
      <c r="BX711" s="145"/>
      <c r="BY711" s="145"/>
      <c r="BZ711" s="145"/>
      <c r="CA711" s="145"/>
      <c r="CB711" s="145"/>
      <c r="CC711" s="145"/>
      <c r="CD711" s="145"/>
      <c r="CE711" s="145"/>
      <c r="CF711" s="145"/>
      <c r="CG711" s="145"/>
      <c r="CH711" s="145"/>
      <c r="CI711" s="145"/>
      <c r="CJ711" s="145"/>
      <c r="CK711" s="145"/>
      <c r="CL711" s="145"/>
      <c r="CM711" s="145"/>
      <c r="CN711" s="145"/>
      <c r="CO711" s="145"/>
      <c r="CP711" s="145"/>
      <c r="CQ711" s="145"/>
      <c r="CR711" s="145"/>
      <c r="CS711" s="145"/>
      <c r="CT711" s="145"/>
      <c r="CU711" s="145"/>
      <c r="CV711" s="145"/>
      <c r="CW711" s="145"/>
      <c r="CX711" s="145"/>
      <c r="CY711" s="145"/>
      <c r="CZ711" s="145"/>
      <c r="DA711" s="145"/>
      <c r="DB711" s="145"/>
      <c r="DC711" s="145"/>
      <c r="DD711" s="145"/>
      <c r="DE711" s="145"/>
      <c r="DF711" s="145"/>
      <c r="DG711" s="145"/>
      <c r="DH711" s="145"/>
      <c r="DI711" s="145"/>
      <c r="DJ711" s="145"/>
      <c r="DK711" s="145"/>
    </row>
    <row r="712" spans="1:115" s="146" customFormat="1" ht="18.75" hidden="1">
      <c r="A712" s="96"/>
      <c r="B712" s="96"/>
      <c r="C712" s="139"/>
      <c r="D712" s="138"/>
      <c r="E712" s="139"/>
      <c r="F712" s="140"/>
      <c r="G712" s="140"/>
      <c r="H712" s="141"/>
      <c r="I712" s="150"/>
      <c r="J712" s="142"/>
      <c r="K712" s="150"/>
      <c r="L712" s="136"/>
      <c r="M712" s="113"/>
      <c r="N712" s="119"/>
      <c r="O712" s="119"/>
      <c r="P712" s="119"/>
      <c r="Q712" s="119"/>
      <c r="R712" s="119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  <c r="BQ712" s="145"/>
      <c r="BR712" s="145"/>
      <c r="BS712" s="145"/>
      <c r="BT712" s="145"/>
      <c r="BU712" s="145"/>
      <c r="BV712" s="145"/>
      <c r="BW712" s="145"/>
      <c r="BX712" s="145"/>
      <c r="BY712" s="145"/>
      <c r="BZ712" s="145"/>
      <c r="CA712" s="145"/>
      <c r="CB712" s="145"/>
      <c r="CC712" s="145"/>
      <c r="CD712" s="145"/>
      <c r="CE712" s="145"/>
      <c r="CF712" s="145"/>
      <c r="CG712" s="145"/>
      <c r="CH712" s="145"/>
      <c r="CI712" s="145"/>
      <c r="CJ712" s="145"/>
      <c r="CK712" s="145"/>
      <c r="CL712" s="145"/>
      <c r="CM712" s="145"/>
      <c r="CN712" s="145"/>
      <c r="CO712" s="145"/>
      <c r="CP712" s="145"/>
      <c r="CQ712" s="145"/>
      <c r="CR712" s="145"/>
      <c r="CS712" s="145"/>
      <c r="CT712" s="145"/>
      <c r="CU712" s="145"/>
      <c r="CV712" s="145"/>
      <c r="CW712" s="145"/>
      <c r="CX712" s="145"/>
      <c r="CY712" s="145"/>
      <c r="CZ712" s="145"/>
      <c r="DA712" s="145"/>
      <c r="DB712" s="145"/>
      <c r="DC712" s="145"/>
      <c r="DD712" s="145"/>
      <c r="DE712" s="145"/>
      <c r="DF712" s="145"/>
      <c r="DG712" s="145"/>
      <c r="DH712" s="145"/>
      <c r="DI712" s="145"/>
      <c r="DJ712" s="145"/>
      <c r="DK712" s="145"/>
    </row>
    <row r="713" spans="1:115" s="146" customFormat="1" ht="18.75" hidden="1">
      <c r="A713" s="96"/>
      <c r="B713" s="96"/>
      <c r="C713" s="139"/>
      <c r="D713" s="135"/>
      <c r="E713" s="139"/>
      <c r="F713" s="140"/>
      <c r="G713" s="140"/>
      <c r="H713" s="141"/>
      <c r="I713" s="143"/>
      <c r="J713" s="88"/>
      <c r="K713" s="143"/>
      <c r="L713" s="97"/>
      <c r="M713" s="104"/>
      <c r="N713" s="119"/>
      <c r="O713" s="119"/>
      <c r="P713" s="119"/>
      <c r="Q713" s="119"/>
      <c r="R713" s="119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  <c r="BQ713" s="145"/>
      <c r="BR713" s="145"/>
      <c r="BS713" s="145"/>
      <c r="BT713" s="145"/>
      <c r="BU713" s="145"/>
      <c r="BV713" s="145"/>
      <c r="BW713" s="145"/>
      <c r="BX713" s="145"/>
      <c r="BY713" s="145"/>
      <c r="BZ713" s="145"/>
      <c r="CA713" s="145"/>
      <c r="CB713" s="145"/>
      <c r="CC713" s="145"/>
      <c r="CD713" s="145"/>
      <c r="CE713" s="145"/>
      <c r="CF713" s="145"/>
      <c r="CG713" s="145"/>
      <c r="CH713" s="145"/>
      <c r="CI713" s="145"/>
      <c r="CJ713" s="145"/>
      <c r="CK713" s="145"/>
      <c r="CL713" s="145"/>
      <c r="CM713" s="145"/>
      <c r="CN713" s="145"/>
      <c r="CO713" s="145"/>
      <c r="CP713" s="145"/>
      <c r="CQ713" s="145"/>
      <c r="CR713" s="145"/>
      <c r="CS713" s="145"/>
      <c r="CT713" s="145"/>
      <c r="CU713" s="145"/>
      <c r="CV713" s="145"/>
      <c r="CW713" s="145"/>
      <c r="CX713" s="145"/>
      <c r="CY713" s="145"/>
      <c r="CZ713" s="145"/>
      <c r="DA713" s="145"/>
      <c r="DB713" s="145"/>
      <c r="DC713" s="145"/>
      <c r="DD713" s="145"/>
      <c r="DE713" s="145"/>
      <c r="DF713" s="145"/>
      <c r="DG713" s="145"/>
      <c r="DH713" s="145"/>
      <c r="DI713" s="145"/>
      <c r="DJ713" s="145"/>
      <c r="DK713" s="145"/>
    </row>
    <row r="714" spans="1:115" s="61" customFormat="1" ht="18.75" hidden="1">
      <c r="A714" s="96"/>
      <c r="B714" s="96"/>
      <c r="C714" s="139"/>
      <c r="D714" s="135"/>
      <c r="E714" s="139"/>
      <c r="F714" s="140"/>
      <c r="G714" s="140"/>
      <c r="H714" s="141"/>
      <c r="I714" s="143"/>
      <c r="J714" s="88"/>
      <c r="K714" s="143"/>
      <c r="L714" s="97"/>
      <c r="M714" s="98"/>
      <c r="N714" s="119"/>
      <c r="O714" s="119"/>
      <c r="P714" s="119"/>
      <c r="Q714" s="119"/>
      <c r="R714" s="119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0"/>
      <c r="BQ714" s="60"/>
      <c r="BR714" s="60"/>
      <c r="BS714" s="60"/>
      <c r="BT714" s="60"/>
      <c r="BU714" s="60"/>
      <c r="BV714" s="60"/>
      <c r="BW714" s="60"/>
      <c r="BX714" s="60"/>
      <c r="BY714" s="60"/>
      <c r="BZ714" s="60"/>
      <c r="CA714" s="60"/>
      <c r="CB714" s="60"/>
      <c r="CC714" s="60"/>
      <c r="CD714" s="60"/>
      <c r="CE714" s="60"/>
      <c r="CF714" s="60"/>
      <c r="CG714" s="60"/>
      <c r="CH714" s="60"/>
      <c r="CI714" s="60"/>
      <c r="CJ714" s="60"/>
      <c r="CK714" s="60"/>
      <c r="CL714" s="60"/>
      <c r="CM714" s="60"/>
      <c r="CN714" s="60"/>
      <c r="CO714" s="60"/>
      <c r="CP714" s="60"/>
      <c r="CQ714" s="60"/>
      <c r="CR714" s="60"/>
      <c r="CS714" s="60"/>
      <c r="CT714" s="60"/>
      <c r="CU714" s="60"/>
      <c r="CV714" s="60"/>
      <c r="CW714" s="60"/>
      <c r="CX714" s="60"/>
      <c r="CY714" s="60"/>
      <c r="CZ714" s="60"/>
      <c r="DA714" s="60"/>
      <c r="DB714" s="60"/>
      <c r="DC714" s="60"/>
      <c r="DD714" s="60"/>
      <c r="DE714" s="60"/>
      <c r="DF714" s="60"/>
      <c r="DG714" s="60"/>
      <c r="DH714" s="60"/>
      <c r="DI714" s="60"/>
      <c r="DJ714" s="60"/>
      <c r="DK714" s="60"/>
    </row>
    <row r="715" spans="1:115" s="146" customFormat="1" ht="18.75" hidden="1">
      <c r="A715" s="96"/>
      <c r="B715" s="96"/>
      <c r="C715" s="151"/>
      <c r="D715" s="107"/>
      <c r="E715" s="144"/>
      <c r="F715" s="144"/>
      <c r="G715" s="144"/>
      <c r="H715" s="141"/>
      <c r="I715" s="143"/>
      <c r="J715" s="88"/>
      <c r="K715" s="143"/>
      <c r="L715" s="96"/>
      <c r="M715" s="96"/>
      <c r="N715" s="119"/>
      <c r="O715" s="119"/>
      <c r="P715" s="119"/>
      <c r="Q715" s="119"/>
      <c r="R715" s="119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  <c r="BQ715" s="145"/>
      <c r="BR715" s="145"/>
      <c r="BS715" s="145"/>
      <c r="BT715" s="145"/>
      <c r="BU715" s="145"/>
      <c r="BV715" s="145"/>
      <c r="BW715" s="145"/>
      <c r="BX715" s="145"/>
      <c r="BY715" s="145"/>
      <c r="BZ715" s="145"/>
      <c r="CA715" s="145"/>
      <c r="CB715" s="145"/>
      <c r="CC715" s="145"/>
      <c r="CD715" s="145"/>
      <c r="CE715" s="145"/>
      <c r="CF715" s="145"/>
      <c r="CG715" s="145"/>
      <c r="CH715" s="145"/>
      <c r="CI715" s="145"/>
      <c r="CJ715" s="145"/>
      <c r="CK715" s="145"/>
      <c r="CL715" s="145"/>
      <c r="CM715" s="145"/>
      <c r="CN715" s="145"/>
      <c r="CO715" s="145"/>
      <c r="CP715" s="145"/>
      <c r="CQ715" s="145"/>
      <c r="CR715" s="145"/>
      <c r="CS715" s="145"/>
      <c r="CT715" s="145"/>
      <c r="CU715" s="145"/>
      <c r="CV715" s="145"/>
      <c r="CW715" s="145"/>
      <c r="CX715" s="145"/>
      <c r="CY715" s="145"/>
      <c r="CZ715" s="145"/>
      <c r="DA715" s="145"/>
      <c r="DB715" s="145"/>
      <c r="DC715" s="145"/>
      <c r="DD715" s="145"/>
      <c r="DE715" s="145"/>
      <c r="DF715" s="145"/>
      <c r="DG715" s="145"/>
      <c r="DH715" s="145"/>
      <c r="DI715" s="145"/>
      <c r="DJ715" s="145"/>
      <c r="DK715" s="145"/>
    </row>
    <row r="716" spans="1:115" s="61" customFormat="1" ht="18.75" hidden="1">
      <c r="A716" s="96"/>
      <c r="B716" s="96"/>
      <c r="C716" s="151"/>
      <c r="D716" s="107"/>
      <c r="E716" s="144"/>
      <c r="F716" s="144"/>
      <c r="G716" s="144"/>
      <c r="H716" s="141"/>
      <c r="I716" s="143"/>
      <c r="J716" s="88"/>
      <c r="K716" s="143"/>
      <c r="L716" s="97"/>
      <c r="M716" s="96"/>
      <c r="N716" s="119"/>
      <c r="O716" s="119"/>
      <c r="P716" s="119"/>
      <c r="Q716" s="119"/>
      <c r="R716" s="119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0"/>
      <c r="BQ716" s="60"/>
      <c r="BR716" s="60"/>
      <c r="BS716" s="60"/>
      <c r="BT716" s="60"/>
      <c r="BU716" s="60"/>
      <c r="BV716" s="60"/>
      <c r="BW716" s="60"/>
      <c r="BX716" s="60"/>
      <c r="BY716" s="60"/>
      <c r="BZ716" s="60"/>
      <c r="CA716" s="60"/>
      <c r="CB716" s="60"/>
      <c r="CC716" s="60"/>
      <c r="CD716" s="60"/>
      <c r="CE716" s="60"/>
      <c r="CF716" s="60"/>
      <c r="CG716" s="60"/>
      <c r="CH716" s="60"/>
      <c r="CI716" s="60"/>
      <c r="CJ716" s="60"/>
      <c r="CK716" s="60"/>
      <c r="CL716" s="60"/>
      <c r="CM716" s="60"/>
      <c r="CN716" s="60"/>
      <c r="CO716" s="60"/>
      <c r="CP716" s="60"/>
      <c r="CQ716" s="60"/>
      <c r="CR716" s="60"/>
      <c r="CS716" s="60"/>
      <c r="CT716" s="60"/>
      <c r="CU716" s="60"/>
      <c r="CV716" s="60"/>
      <c r="CW716" s="60"/>
      <c r="CX716" s="60"/>
      <c r="CY716" s="60"/>
      <c r="CZ716" s="60"/>
      <c r="DA716" s="60"/>
      <c r="DB716" s="60"/>
      <c r="DC716" s="60"/>
      <c r="DD716" s="60"/>
      <c r="DE716" s="60"/>
      <c r="DF716" s="60"/>
      <c r="DG716" s="60"/>
      <c r="DH716" s="60"/>
      <c r="DI716" s="60"/>
      <c r="DJ716" s="60"/>
      <c r="DK716" s="60"/>
    </row>
    <row r="717" spans="1:115" s="146" customFormat="1" ht="18.75" hidden="1">
      <c r="A717" s="96"/>
      <c r="B717" s="96"/>
      <c r="C717" s="151"/>
      <c r="D717" s="107"/>
      <c r="E717" s="144"/>
      <c r="F717" s="144"/>
      <c r="G717" s="144"/>
      <c r="H717" s="141"/>
      <c r="I717" s="143"/>
      <c r="J717" s="88"/>
      <c r="K717" s="143"/>
      <c r="L717" s="97"/>
      <c r="M717" s="96"/>
      <c r="N717" s="119"/>
      <c r="O717" s="119"/>
      <c r="P717" s="119"/>
      <c r="Q717" s="119"/>
      <c r="R717" s="119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  <c r="BQ717" s="145"/>
      <c r="BR717" s="145"/>
      <c r="BS717" s="145"/>
      <c r="BT717" s="145"/>
      <c r="BU717" s="145"/>
      <c r="BV717" s="145"/>
      <c r="BW717" s="145"/>
      <c r="BX717" s="145"/>
      <c r="BY717" s="145"/>
      <c r="BZ717" s="145"/>
      <c r="CA717" s="145"/>
      <c r="CB717" s="145"/>
      <c r="CC717" s="145"/>
      <c r="CD717" s="145"/>
      <c r="CE717" s="145"/>
      <c r="CF717" s="145"/>
      <c r="CG717" s="145"/>
      <c r="CH717" s="145"/>
      <c r="CI717" s="145"/>
      <c r="CJ717" s="145"/>
      <c r="CK717" s="145"/>
      <c r="CL717" s="145"/>
      <c r="CM717" s="145"/>
      <c r="CN717" s="145"/>
      <c r="CO717" s="145"/>
      <c r="CP717" s="145"/>
      <c r="CQ717" s="145"/>
      <c r="CR717" s="145"/>
      <c r="CS717" s="145"/>
      <c r="CT717" s="145"/>
      <c r="CU717" s="145"/>
      <c r="CV717" s="145"/>
      <c r="CW717" s="145"/>
      <c r="CX717" s="145"/>
      <c r="CY717" s="145"/>
      <c r="CZ717" s="145"/>
      <c r="DA717" s="145"/>
      <c r="DB717" s="145"/>
      <c r="DC717" s="145"/>
      <c r="DD717" s="145"/>
      <c r="DE717" s="145"/>
      <c r="DF717" s="145"/>
      <c r="DG717" s="145"/>
      <c r="DH717" s="145"/>
      <c r="DI717" s="145"/>
      <c r="DJ717" s="145"/>
      <c r="DK717" s="145"/>
    </row>
    <row r="718" spans="1:115" s="146" customFormat="1" ht="18.75" hidden="1">
      <c r="A718" s="96"/>
      <c r="B718" s="96"/>
      <c r="C718" s="151"/>
      <c r="D718" s="107"/>
      <c r="E718" s="144"/>
      <c r="F718" s="144"/>
      <c r="G718" s="144"/>
      <c r="H718" s="141"/>
      <c r="I718" s="143"/>
      <c r="J718" s="88"/>
      <c r="K718" s="143"/>
      <c r="L718" s="97"/>
      <c r="M718" s="96"/>
      <c r="N718" s="119"/>
      <c r="O718" s="119"/>
      <c r="P718" s="119"/>
      <c r="Q718" s="119"/>
      <c r="R718" s="119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  <c r="BQ718" s="145"/>
      <c r="BR718" s="145"/>
      <c r="BS718" s="145"/>
      <c r="BT718" s="145"/>
      <c r="BU718" s="145"/>
      <c r="BV718" s="145"/>
      <c r="BW718" s="145"/>
      <c r="BX718" s="145"/>
      <c r="BY718" s="145"/>
      <c r="BZ718" s="145"/>
      <c r="CA718" s="145"/>
      <c r="CB718" s="145"/>
      <c r="CC718" s="145"/>
      <c r="CD718" s="145"/>
      <c r="CE718" s="145"/>
      <c r="CF718" s="145"/>
      <c r="CG718" s="145"/>
      <c r="CH718" s="145"/>
      <c r="CI718" s="145"/>
      <c r="CJ718" s="145"/>
      <c r="CK718" s="145"/>
      <c r="CL718" s="145"/>
      <c r="CM718" s="145"/>
      <c r="CN718" s="145"/>
      <c r="CO718" s="145"/>
      <c r="CP718" s="145"/>
      <c r="CQ718" s="145"/>
      <c r="CR718" s="145"/>
      <c r="CS718" s="145"/>
      <c r="CT718" s="145"/>
      <c r="CU718" s="145"/>
      <c r="CV718" s="145"/>
      <c r="CW718" s="145"/>
      <c r="CX718" s="145"/>
      <c r="CY718" s="145"/>
      <c r="CZ718" s="145"/>
      <c r="DA718" s="145"/>
      <c r="DB718" s="145"/>
      <c r="DC718" s="145"/>
      <c r="DD718" s="145"/>
      <c r="DE718" s="145"/>
      <c r="DF718" s="145"/>
      <c r="DG718" s="145"/>
      <c r="DH718" s="145"/>
      <c r="DI718" s="145"/>
      <c r="DJ718" s="145"/>
      <c r="DK718" s="145"/>
    </row>
    <row r="719" spans="1:115" s="146" customFormat="1" ht="18.75" hidden="1">
      <c r="A719" s="96"/>
      <c r="B719" s="96"/>
      <c r="C719" s="151"/>
      <c r="D719" s="107"/>
      <c r="E719" s="144"/>
      <c r="F719" s="144"/>
      <c r="G719" s="144"/>
      <c r="H719" s="141"/>
      <c r="I719" s="143"/>
      <c r="J719" s="88"/>
      <c r="K719" s="143"/>
      <c r="L719" s="96"/>
      <c r="M719" s="96"/>
      <c r="N719" s="119"/>
      <c r="O719" s="119"/>
      <c r="P719" s="119"/>
      <c r="Q719" s="119"/>
      <c r="R719" s="119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  <c r="BQ719" s="145"/>
      <c r="BR719" s="145"/>
      <c r="BS719" s="145"/>
      <c r="BT719" s="145"/>
      <c r="BU719" s="145"/>
      <c r="BV719" s="145"/>
      <c r="BW719" s="145"/>
      <c r="BX719" s="145"/>
      <c r="BY719" s="145"/>
      <c r="BZ719" s="145"/>
      <c r="CA719" s="145"/>
      <c r="CB719" s="145"/>
      <c r="CC719" s="145"/>
      <c r="CD719" s="145"/>
      <c r="CE719" s="145"/>
      <c r="CF719" s="145"/>
      <c r="CG719" s="145"/>
      <c r="CH719" s="145"/>
      <c r="CI719" s="145"/>
      <c r="CJ719" s="145"/>
      <c r="CK719" s="145"/>
      <c r="CL719" s="145"/>
      <c r="CM719" s="145"/>
      <c r="CN719" s="145"/>
      <c r="CO719" s="145"/>
      <c r="CP719" s="145"/>
      <c r="CQ719" s="145"/>
      <c r="CR719" s="145"/>
      <c r="CS719" s="145"/>
      <c r="CT719" s="145"/>
      <c r="CU719" s="145"/>
      <c r="CV719" s="145"/>
      <c r="CW719" s="145"/>
      <c r="CX719" s="145"/>
      <c r="CY719" s="145"/>
      <c r="CZ719" s="145"/>
      <c r="DA719" s="145"/>
      <c r="DB719" s="145"/>
      <c r="DC719" s="145"/>
      <c r="DD719" s="145"/>
      <c r="DE719" s="145"/>
      <c r="DF719" s="145"/>
      <c r="DG719" s="145"/>
      <c r="DH719" s="145"/>
      <c r="DI719" s="145"/>
      <c r="DJ719" s="145"/>
      <c r="DK719" s="145"/>
    </row>
    <row r="720" spans="1:115" s="146" customFormat="1" ht="18.75" hidden="1">
      <c r="A720" s="96"/>
      <c r="B720" s="96"/>
      <c r="C720" s="151"/>
      <c r="D720" s="107"/>
      <c r="E720" s="144"/>
      <c r="F720" s="144"/>
      <c r="G720" s="144"/>
      <c r="H720" s="141"/>
      <c r="I720" s="143"/>
      <c r="J720" s="88"/>
      <c r="K720" s="143"/>
      <c r="L720" s="96"/>
      <c r="M720" s="96"/>
      <c r="N720" s="119"/>
      <c r="O720" s="119"/>
      <c r="P720" s="119"/>
      <c r="Q720" s="119"/>
      <c r="R720" s="119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  <c r="BQ720" s="145"/>
      <c r="BR720" s="145"/>
      <c r="BS720" s="145"/>
      <c r="BT720" s="145"/>
      <c r="BU720" s="145"/>
      <c r="BV720" s="145"/>
      <c r="BW720" s="145"/>
      <c r="BX720" s="145"/>
      <c r="BY720" s="145"/>
      <c r="BZ720" s="145"/>
      <c r="CA720" s="145"/>
      <c r="CB720" s="145"/>
      <c r="CC720" s="145"/>
      <c r="CD720" s="145"/>
      <c r="CE720" s="145"/>
      <c r="CF720" s="145"/>
      <c r="CG720" s="145"/>
      <c r="CH720" s="145"/>
      <c r="CI720" s="145"/>
      <c r="CJ720" s="145"/>
      <c r="CK720" s="145"/>
      <c r="CL720" s="145"/>
      <c r="CM720" s="145"/>
      <c r="CN720" s="145"/>
      <c r="CO720" s="145"/>
      <c r="CP720" s="145"/>
      <c r="CQ720" s="145"/>
      <c r="CR720" s="145"/>
      <c r="CS720" s="145"/>
      <c r="CT720" s="145"/>
      <c r="CU720" s="145"/>
      <c r="CV720" s="145"/>
      <c r="CW720" s="145"/>
      <c r="CX720" s="145"/>
      <c r="CY720" s="145"/>
      <c r="CZ720" s="145"/>
      <c r="DA720" s="145"/>
      <c r="DB720" s="145"/>
      <c r="DC720" s="145"/>
      <c r="DD720" s="145"/>
      <c r="DE720" s="145"/>
      <c r="DF720" s="145"/>
      <c r="DG720" s="145"/>
      <c r="DH720" s="145"/>
      <c r="DI720" s="145"/>
      <c r="DJ720" s="145"/>
      <c r="DK720" s="145"/>
    </row>
    <row r="721" spans="1:115" s="61" customFormat="1" ht="18.75" hidden="1">
      <c r="A721" s="96"/>
      <c r="B721" s="96"/>
      <c r="C721" s="151"/>
      <c r="D721" s="107"/>
      <c r="E721" s="144"/>
      <c r="F721" s="144"/>
      <c r="G721" s="144"/>
      <c r="H721" s="141"/>
      <c r="I721" s="143"/>
      <c r="J721" s="88"/>
      <c r="K721" s="143"/>
      <c r="L721" s="96"/>
      <c r="M721" s="96"/>
      <c r="N721" s="119"/>
      <c r="O721" s="119"/>
      <c r="P721" s="119"/>
      <c r="Q721" s="119"/>
      <c r="R721" s="119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</row>
    <row r="722" spans="1:115" s="61" customFormat="1" ht="18.75" hidden="1">
      <c r="A722" s="96"/>
      <c r="B722" s="96"/>
      <c r="C722" s="151"/>
      <c r="D722" s="107"/>
      <c r="E722" s="144"/>
      <c r="F722" s="144"/>
      <c r="G722" s="144"/>
      <c r="H722" s="141"/>
      <c r="I722" s="143"/>
      <c r="J722" s="88"/>
      <c r="K722" s="143"/>
      <c r="L722" s="96"/>
      <c r="M722" s="96"/>
      <c r="N722" s="119"/>
      <c r="O722" s="119"/>
      <c r="P722" s="119"/>
      <c r="Q722" s="119"/>
      <c r="R722" s="119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</row>
    <row r="723" spans="1:115" s="61" customFormat="1" ht="18.75" hidden="1">
      <c r="A723" s="96"/>
      <c r="B723" s="96"/>
      <c r="C723" s="151"/>
      <c r="D723" s="107"/>
      <c r="E723" s="144"/>
      <c r="F723" s="144"/>
      <c r="G723" s="144"/>
      <c r="H723" s="141"/>
      <c r="I723" s="143"/>
      <c r="J723" s="88"/>
      <c r="K723" s="143"/>
      <c r="L723" s="96"/>
      <c r="M723" s="96"/>
      <c r="N723" s="119"/>
      <c r="O723" s="119"/>
      <c r="P723" s="119"/>
      <c r="Q723" s="119"/>
      <c r="R723" s="119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0"/>
      <c r="BQ723" s="60"/>
      <c r="BR723" s="60"/>
      <c r="BS723" s="60"/>
      <c r="BT723" s="60"/>
      <c r="BU723" s="60"/>
      <c r="BV723" s="60"/>
      <c r="BW723" s="60"/>
      <c r="BX723" s="60"/>
      <c r="BY723" s="60"/>
      <c r="BZ723" s="60"/>
      <c r="CA723" s="60"/>
      <c r="CB723" s="60"/>
      <c r="CC723" s="60"/>
      <c r="CD723" s="60"/>
      <c r="CE723" s="60"/>
      <c r="CF723" s="60"/>
      <c r="CG723" s="60"/>
      <c r="CH723" s="60"/>
      <c r="CI723" s="60"/>
      <c r="CJ723" s="60"/>
      <c r="CK723" s="60"/>
      <c r="CL723" s="60"/>
      <c r="CM723" s="60"/>
      <c r="CN723" s="60"/>
      <c r="CO723" s="60"/>
      <c r="CP723" s="60"/>
      <c r="CQ723" s="60"/>
      <c r="CR723" s="60"/>
      <c r="CS723" s="60"/>
      <c r="CT723" s="60"/>
      <c r="CU723" s="60"/>
      <c r="CV723" s="60"/>
      <c r="CW723" s="60"/>
      <c r="CX723" s="60"/>
      <c r="CY723" s="60"/>
      <c r="CZ723" s="60"/>
      <c r="DA723" s="60"/>
      <c r="DB723" s="60"/>
      <c r="DC723" s="60"/>
      <c r="DD723" s="60"/>
      <c r="DE723" s="60"/>
      <c r="DF723" s="60"/>
      <c r="DG723" s="60"/>
      <c r="DH723" s="60"/>
      <c r="DI723" s="60"/>
      <c r="DJ723" s="60"/>
      <c r="DK723" s="60"/>
    </row>
    <row r="724" spans="1:115" s="61" customFormat="1" ht="18.75" hidden="1">
      <c r="A724" s="96"/>
      <c r="B724" s="96"/>
      <c r="C724" s="151"/>
      <c r="D724" s="107"/>
      <c r="E724" s="144"/>
      <c r="F724" s="144"/>
      <c r="G724" s="144"/>
      <c r="H724" s="141"/>
      <c r="I724" s="143"/>
      <c r="J724" s="88"/>
      <c r="K724" s="143"/>
      <c r="L724" s="96"/>
      <c r="M724" s="96"/>
      <c r="N724" s="119"/>
      <c r="O724" s="119"/>
      <c r="P724" s="119"/>
      <c r="Q724" s="119"/>
      <c r="R724" s="119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0"/>
      <c r="BQ724" s="60"/>
      <c r="BR724" s="60"/>
      <c r="BS724" s="60"/>
      <c r="BT724" s="60"/>
      <c r="BU724" s="60"/>
      <c r="BV724" s="60"/>
      <c r="BW724" s="60"/>
      <c r="BX724" s="60"/>
      <c r="BY724" s="60"/>
      <c r="BZ724" s="60"/>
      <c r="CA724" s="60"/>
      <c r="CB724" s="60"/>
      <c r="CC724" s="60"/>
      <c r="CD724" s="60"/>
      <c r="CE724" s="60"/>
      <c r="CF724" s="60"/>
      <c r="CG724" s="60"/>
      <c r="CH724" s="60"/>
      <c r="CI724" s="60"/>
      <c r="CJ724" s="60"/>
      <c r="CK724" s="60"/>
      <c r="CL724" s="60"/>
      <c r="CM724" s="60"/>
      <c r="CN724" s="60"/>
      <c r="CO724" s="60"/>
      <c r="CP724" s="60"/>
      <c r="CQ724" s="60"/>
      <c r="CR724" s="60"/>
      <c r="CS724" s="60"/>
      <c r="CT724" s="60"/>
      <c r="CU724" s="60"/>
      <c r="CV724" s="60"/>
      <c r="CW724" s="60"/>
      <c r="CX724" s="60"/>
      <c r="CY724" s="60"/>
      <c r="CZ724" s="60"/>
      <c r="DA724" s="60"/>
      <c r="DB724" s="60"/>
      <c r="DC724" s="60"/>
      <c r="DD724" s="60"/>
      <c r="DE724" s="60"/>
      <c r="DF724" s="60"/>
      <c r="DG724" s="60"/>
      <c r="DH724" s="60"/>
      <c r="DI724" s="60"/>
      <c r="DJ724" s="60"/>
      <c r="DK724" s="60"/>
    </row>
    <row r="725" spans="1:115" s="160" customFormat="1" ht="18.75" hidden="1">
      <c r="A725" s="96"/>
      <c r="B725" s="96"/>
      <c r="C725" s="152"/>
      <c r="D725" s="153"/>
      <c r="E725" s="153"/>
      <c r="F725" s="144"/>
      <c r="G725" s="144"/>
      <c r="H725" s="154"/>
      <c r="I725" s="155"/>
      <c r="J725" s="156"/>
      <c r="K725" s="155"/>
      <c r="L725" s="157"/>
      <c r="M725" s="135"/>
      <c r="N725" s="158"/>
      <c r="O725" s="158"/>
      <c r="P725" s="158"/>
      <c r="Q725" s="158"/>
      <c r="R725" s="158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  <c r="AU725" s="159"/>
      <c r="AV725" s="159"/>
      <c r="AW725" s="159"/>
      <c r="AX725" s="159"/>
      <c r="AY725" s="159"/>
      <c r="AZ725" s="159"/>
      <c r="BA725" s="159"/>
      <c r="BB725" s="159"/>
      <c r="BC725" s="159"/>
      <c r="BD725" s="159"/>
      <c r="BE725" s="159"/>
      <c r="BF725" s="159"/>
      <c r="BG725" s="159"/>
      <c r="BH725" s="159"/>
      <c r="BI725" s="159"/>
      <c r="BJ725" s="159"/>
      <c r="BK725" s="159"/>
      <c r="BL725" s="159"/>
      <c r="BM725" s="159"/>
      <c r="BN725" s="159"/>
      <c r="BO725" s="159"/>
      <c r="BP725" s="159"/>
      <c r="BQ725" s="159"/>
      <c r="BR725" s="159"/>
      <c r="BS725" s="159"/>
      <c r="BT725" s="159"/>
      <c r="BU725" s="159"/>
      <c r="BV725" s="159"/>
      <c r="BW725" s="159"/>
      <c r="BX725" s="159"/>
      <c r="BY725" s="159"/>
      <c r="BZ725" s="159"/>
      <c r="CA725" s="159"/>
      <c r="CB725" s="159"/>
      <c r="CC725" s="159"/>
      <c r="CD725" s="159"/>
      <c r="CE725" s="159"/>
      <c r="CF725" s="159"/>
      <c r="CG725" s="159"/>
      <c r="CH725" s="159"/>
      <c r="CI725" s="159"/>
      <c r="CJ725" s="159"/>
      <c r="CK725" s="159"/>
      <c r="CL725" s="159"/>
      <c r="CM725" s="159"/>
      <c r="CN725" s="159"/>
      <c r="CO725" s="159"/>
      <c r="CP725" s="159"/>
      <c r="CQ725" s="159"/>
      <c r="CR725" s="159"/>
      <c r="CS725" s="159"/>
      <c r="CT725" s="159"/>
      <c r="CU725" s="159"/>
      <c r="CV725" s="159"/>
      <c r="CW725" s="159"/>
      <c r="CX725" s="159"/>
      <c r="CY725" s="159"/>
      <c r="CZ725" s="159"/>
      <c r="DA725" s="159"/>
      <c r="DB725" s="159"/>
      <c r="DC725" s="159"/>
      <c r="DD725" s="159"/>
      <c r="DE725" s="159"/>
      <c r="DF725" s="159"/>
      <c r="DG725" s="159"/>
      <c r="DH725" s="159"/>
      <c r="DI725" s="159"/>
      <c r="DJ725" s="159"/>
      <c r="DK725" s="159"/>
    </row>
    <row r="726" spans="1:115" s="61" customFormat="1" ht="18.75" hidden="1">
      <c r="A726" s="96"/>
      <c r="B726" s="96"/>
      <c r="C726" s="151"/>
      <c r="D726" s="107"/>
      <c r="E726" s="144"/>
      <c r="F726" s="144"/>
      <c r="G726" s="144"/>
      <c r="H726" s="141"/>
      <c r="I726" s="143"/>
      <c r="J726" s="88"/>
      <c r="K726" s="143"/>
      <c r="L726" s="97"/>
      <c r="M726" s="96"/>
      <c r="N726" s="119"/>
      <c r="O726" s="119"/>
      <c r="P726" s="119"/>
      <c r="Q726" s="119"/>
      <c r="R726" s="119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0"/>
      <c r="BQ726" s="60"/>
      <c r="BR726" s="60"/>
      <c r="BS726" s="60"/>
      <c r="BT726" s="60"/>
      <c r="BU726" s="60"/>
      <c r="BV726" s="60"/>
      <c r="BW726" s="60"/>
      <c r="BX726" s="60"/>
      <c r="BY726" s="60"/>
      <c r="BZ726" s="60"/>
      <c r="CA726" s="60"/>
      <c r="CB726" s="60"/>
      <c r="CC726" s="60"/>
      <c r="CD726" s="60"/>
      <c r="CE726" s="60"/>
      <c r="CF726" s="60"/>
      <c r="CG726" s="60"/>
      <c r="CH726" s="60"/>
      <c r="CI726" s="60"/>
      <c r="CJ726" s="60"/>
      <c r="CK726" s="60"/>
      <c r="CL726" s="60"/>
      <c r="CM726" s="60"/>
      <c r="CN726" s="60"/>
      <c r="CO726" s="60"/>
      <c r="CP726" s="60"/>
      <c r="CQ726" s="60"/>
      <c r="CR726" s="60"/>
      <c r="CS726" s="60"/>
      <c r="CT726" s="60"/>
      <c r="CU726" s="60"/>
      <c r="CV726" s="60"/>
      <c r="CW726" s="60"/>
      <c r="CX726" s="60"/>
      <c r="CY726" s="60"/>
      <c r="CZ726" s="60"/>
      <c r="DA726" s="60"/>
      <c r="DB726" s="60"/>
      <c r="DC726" s="60"/>
      <c r="DD726" s="60"/>
      <c r="DE726" s="60"/>
      <c r="DF726" s="60"/>
      <c r="DG726" s="60"/>
      <c r="DH726" s="60"/>
      <c r="DI726" s="60"/>
      <c r="DJ726" s="60"/>
      <c r="DK726" s="60"/>
    </row>
    <row r="727" spans="1:115" s="61" customFormat="1" ht="18.75" hidden="1">
      <c r="A727" s="96"/>
      <c r="B727" s="96"/>
      <c r="C727" s="151"/>
      <c r="D727" s="107"/>
      <c r="E727" s="144"/>
      <c r="F727" s="144"/>
      <c r="G727" s="144"/>
      <c r="H727" s="141"/>
      <c r="I727" s="143"/>
      <c r="J727" s="88"/>
      <c r="K727" s="143"/>
      <c r="L727" s="97"/>
      <c r="M727" s="96"/>
      <c r="N727" s="119"/>
      <c r="O727" s="119"/>
      <c r="P727" s="119"/>
      <c r="Q727" s="119"/>
      <c r="R727" s="119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0"/>
      <c r="BQ727" s="60"/>
      <c r="BR727" s="60"/>
      <c r="BS727" s="60"/>
      <c r="BT727" s="60"/>
      <c r="BU727" s="60"/>
      <c r="BV727" s="60"/>
      <c r="BW727" s="60"/>
      <c r="BX727" s="60"/>
      <c r="BY727" s="60"/>
      <c r="BZ727" s="60"/>
      <c r="CA727" s="60"/>
      <c r="CB727" s="60"/>
      <c r="CC727" s="60"/>
      <c r="CD727" s="60"/>
      <c r="CE727" s="60"/>
      <c r="CF727" s="60"/>
      <c r="CG727" s="60"/>
      <c r="CH727" s="60"/>
      <c r="CI727" s="60"/>
      <c r="CJ727" s="60"/>
      <c r="CK727" s="60"/>
      <c r="CL727" s="60"/>
      <c r="CM727" s="60"/>
      <c r="CN727" s="60"/>
      <c r="CO727" s="60"/>
      <c r="CP727" s="60"/>
      <c r="CQ727" s="60"/>
      <c r="CR727" s="60"/>
      <c r="CS727" s="60"/>
      <c r="CT727" s="60"/>
      <c r="CU727" s="60"/>
      <c r="CV727" s="60"/>
      <c r="CW727" s="60"/>
      <c r="CX727" s="60"/>
      <c r="CY727" s="60"/>
      <c r="CZ727" s="60"/>
      <c r="DA727" s="60"/>
      <c r="DB727" s="60"/>
      <c r="DC727" s="60"/>
      <c r="DD727" s="60"/>
      <c r="DE727" s="60"/>
      <c r="DF727" s="60"/>
      <c r="DG727" s="60"/>
      <c r="DH727" s="60"/>
      <c r="DI727" s="60"/>
      <c r="DJ727" s="60"/>
      <c r="DK727" s="60"/>
    </row>
    <row r="728" spans="1:115" s="61" customFormat="1" ht="18.75" hidden="1">
      <c r="A728" s="96"/>
      <c r="B728" s="96"/>
      <c r="C728" s="163"/>
      <c r="D728" s="163"/>
      <c r="E728" s="144"/>
      <c r="F728" s="144"/>
      <c r="G728" s="144"/>
      <c r="H728" s="141"/>
      <c r="I728" s="143"/>
      <c r="J728" s="88"/>
      <c r="K728" s="143"/>
      <c r="L728" s="97"/>
      <c r="M728" s="96"/>
      <c r="N728" s="119"/>
      <c r="O728" s="119"/>
      <c r="P728" s="119"/>
      <c r="Q728" s="119"/>
      <c r="R728" s="119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0"/>
      <c r="BQ728" s="60"/>
      <c r="BR728" s="60"/>
      <c r="BS728" s="60"/>
      <c r="BT728" s="60"/>
      <c r="BU728" s="60"/>
      <c r="BV728" s="60"/>
      <c r="BW728" s="60"/>
      <c r="BX728" s="60"/>
      <c r="BY728" s="60"/>
      <c r="BZ728" s="60"/>
      <c r="CA728" s="60"/>
      <c r="CB728" s="60"/>
      <c r="CC728" s="60"/>
      <c r="CD728" s="60"/>
      <c r="CE728" s="60"/>
      <c r="CF728" s="60"/>
      <c r="CG728" s="60"/>
      <c r="CH728" s="60"/>
      <c r="CI728" s="60"/>
      <c r="CJ728" s="60"/>
      <c r="CK728" s="60"/>
      <c r="CL728" s="60"/>
      <c r="CM728" s="60"/>
      <c r="CN728" s="60"/>
      <c r="CO728" s="60"/>
      <c r="CP728" s="60"/>
      <c r="CQ728" s="60"/>
      <c r="CR728" s="60"/>
      <c r="CS728" s="60"/>
      <c r="CT728" s="60"/>
      <c r="CU728" s="60"/>
      <c r="CV728" s="60"/>
      <c r="CW728" s="60"/>
      <c r="CX728" s="60"/>
      <c r="CY728" s="60"/>
      <c r="CZ728" s="60"/>
      <c r="DA728" s="60"/>
      <c r="DB728" s="60"/>
      <c r="DC728" s="60"/>
      <c r="DD728" s="60"/>
      <c r="DE728" s="60"/>
      <c r="DF728" s="60"/>
      <c r="DG728" s="60"/>
      <c r="DH728" s="60"/>
      <c r="DI728" s="60"/>
      <c r="DJ728" s="60"/>
      <c r="DK728" s="60"/>
    </row>
    <row r="729" spans="1:115" s="61" customFormat="1" ht="18.75" hidden="1">
      <c r="A729" s="96"/>
      <c r="B729" s="96"/>
      <c r="C729" s="164"/>
      <c r="D729" s="163"/>
      <c r="E729" s="144"/>
      <c r="F729" s="144"/>
      <c r="G729" s="144"/>
      <c r="H729" s="141"/>
      <c r="I729" s="143"/>
      <c r="J729" s="88"/>
      <c r="K729" s="143"/>
      <c r="L729" s="97"/>
      <c r="M729" s="96"/>
      <c r="N729" s="119"/>
      <c r="O729" s="119"/>
      <c r="P729" s="119"/>
      <c r="Q729" s="119"/>
      <c r="R729" s="119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0"/>
      <c r="BQ729" s="60"/>
      <c r="BR729" s="60"/>
      <c r="BS729" s="60"/>
      <c r="BT729" s="60"/>
      <c r="BU729" s="60"/>
      <c r="BV729" s="60"/>
      <c r="BW729" s="60"/>
      <c r="BX729" s="60"/>
      <c r="BY729" s="60"/>
      <c r="BZ729" s="60"/>
      <c r="CA729" s="60"/>
      <c r="CB729" s="60"/>
      <c r="CC729" s="60"/>
      <c r="CD729" s="60"/>
      <c r="CE729" s="60"/>
      <c r="CF729" s="60"/>
      <c r="CG729" s="60"/>
      <c r="CH729" s="60"/>
      <c r="CI729" s="60"/>
      <c r="CJ729" s="60"/>
      <c r="CK729" s="60"/>
      <c r="CL729" s="60"/>
      <c r="CM729" s="60"/>
      <c r="CN729" s="60"/>
      <c r="CO729" s="60"/>
      <c r="CP729" s="60"/>
      <c r="CQ729" s="60"/>
      <c r="CR729" s="60"/>
      <c r="CS729" s="60"/>
      <c r="CT729" s="60"/>
      <c r="CU729" s="60"/>
      <c r="CV729" s="60"/>
      <c r="CW729" s="60"/>
      <c r="CX729" s="60"/>
      <c r="CY729" s="60"/>
      <c r="CZ729" s="60"/>
      <c r="DA729" s="60"/>
      <c r="DB729" s="60"/>
      <c r="DC729" s="60"/>
      <c r="DD729" s="60"/>
      <c r="DE729" s="60"/>
      <c r="DF729" s="60"/>
      <c r="DG729" s="60"/>
      <c r="DH729" s="60"/>
      <c r="DI729" s="60"/>
      <c r="DJ729" s="60"/>
      <c r="DK729" s="60"/>
    </row>
    <row r="730" spans="1:115" s="61" customFormat="1" ht="18.75" hidden="1">
      <c r="A730" s="96"/>
      <c r="B730" s="96"/>
      <c r="C730" s="164"/>
      <c r="D730" s="163"/>
      <c r="E730" s="144"/>
      <c r="F730" s="144"/>
      <c r="G730" s="144"/>
      <c r="H730" s="141"/>
      <c r="I730" s="143"/>
      <c r="J730" s="88"/>
      <c r="K730" s="143"/>
      <c r="L730" s="97"/>
      <c r="M730" s="96"/>
      <c r="N730" s="119"/>
      <c r="O730" s="119"/>
      <c r="P730" s="119"/>
      <c r="Q730" s="119"/>
      <c r="R730" s="119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0"/>
      <c r="BQ730" s="60"/>
      <c r="BR730" s="60"/>
      <c r="BS730" s="60"/>
      <c r="BT730" s="60"/>
      <c r="BU730" s="60"/>
      <c r="BV730" s="60"/>
      <c r="BW730" s="60"/>
      <c r="BX730" s="60"/>
      <c r="BY730" s="60"/>
      <c r="BZ730" s="60"/>
      <c r="CA730" s="60"/>
      <c r="CB730" s="60"/>
      <c r="CC730" s="60"/>
      <c r="CD730" s="60"/>
      <c r="CE730" s="60"/>
      <c r="CF730" s="60"/>
      <c r="CG730" s="60"/>
      <c r="CH730" s="60"/>
      <c r="CI730" s="60"/>
      <c r="CJ730" s="60"/>
      <c r="CK730" s="60"/>
      <c r="CL730" s="60"/>
      <c r="CM730" s="60"/>
      <c r="CN730" s="60"/>
      <c r="CO730" s="60"/>
      <c r="CP730" s="60"/>
      <c r="CQ730" s="60"/>
      <c r="CR730" s="60"/>
      <c r="CS730" s="60"/>
      <c r="CT730" s="60"/>
      <c r="CU730" s="60"/>
      <c r="CV730" s="60"/>
      <c r="CW730" s="60"/>
      <c r="CX730" s="60"/>
      <c r="CY730" s="60"/>
      <c r="CZ730" s="60"/>
      <c r="DA730" s="60"/>
      <c r="DB730" s="60"/>
      <c r="DC730" s="60"/>
      <c r="DD730" s="60"/>
      <c r="DE730" s="60"/>
      <c r="DF730" s="60"/>
      <c r="DG730" s="60"/>
      <c r="DH730" s="60"/>
      <c r="DI730" s="60"/>
      <c r="DJ730" s="60"/>
      <c r="DK730" s="60"/>
    </row>
    <row r="731" spans="1:115" s="61" customFormat="1" ht="18.75" hidden="1">
      <c r="A731" s="96"/>
      <c r="B731" s="96"/>
      <c r="C731" s="164"/>
      <c r="D731" s="163"/>
      <c r="E731" s="144"/>
      <c r="F731" s="144"/>
      <c r="G731" s="144"/>
      <c r="H731" s="141"/>
      <c r="I731" s="143"/>
      <c r="J731" s="88"/>
      <c r="K731" s="143"/>
      <c r="L731" s="97"/>
      <c r="M731" s="96"/>
      <c r="N731" s="119"/>
      <c r="O731" s="119"/>
      <c r="P731" s="119"/>
      <c r="Q731" s="119"/>
      <c r="R731" s="119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0"/>
      <c r="BQ731" s="60"/>
      <c r="BR731" s="60"/>
      <c r="BS731" s="60"/>
      <c r="BT731" s="60"/>
      <c r="BU731" s="60"/>
      <c r="BV731" s="60"/>
      <c r="BW731" s="60"/>
      <c r="BX731" s="60"/>
      <c r="BY731" s="60"/>
      <c r="BZ731" s="60"/>
      <c r="CA731" s="60"/>
      <c r="CB731" s="60"/>
      <c r="CC731" s="60"/>
      <c r="CD731" s="60"/>
      <c r="CE731" s="60"/>
      <c r="CF731" s="60"/>
      <c r="CG731" s="60"/>
      <c r="CH731" s="60"/>
      <c r="CI731" s="60"/>
      <c r="CJ731" s="60"/>
      <c r="CK731" s="60"/>
      <c r="CL731" s="60"/>
      <c r="CM731" s="60"/>
      <c r="CN731" s="60"/>
      <c r="CO731" s="60"/>
      <c r="CP731" s="60"/>
      <c r="CQ731" s="60"/>
      <c r="CR731" s="60"/>
      <c r="CS731" s="60"/>
      <c r="CT731" s="60"/>
      <c r="CU731" s="60"/>
      <c r="CV731" s="60"/>
      <c r="CW731" s="60"/>
      <c r="CX731" s="60"/>
      <c r="CY731" s="60"/>
      <c r="CZ731" s="60"/>
      <c r="DA731" s="60"/>
      <c r="DB731" s="60"/>
      <c r="DC731" s="60"/>
      <c r="DD731" s="60"/>
      <c r="DE731" s="60"/>
      <c r="DF731" s="60"/>
      <c r="DG731" s="60"/>
      <c r="DH731" s="60"/>
      <c r="DI731" s="60"/>
      <c r="DJ731" s="60"/>
      <c r="DK731" s="60"/>
    </row>
    <row r="732" spans="1:115" s="61" customFormat="1" ht="18.75" hidden="1">
      <c r="A732" s="96"/>
      <c r="B732" s="96"/>
      <c r="C732" s="164"/>
      <c r="D732" s="163"/>
      <c r="E732" s="144"/>
      <c r="F732" s="144"/>
      <c r="G732" s="144"/>
      <c r="H732" s="141"/>
      <c r="I732" s="143"/>
      <c r="J732" s="88"/>
      <c r="K732" s="143"/>
      <c r="L732" s="97"/>
      <c r="M732" s="96"/>
      <c r="N732" s="119"/>
      <c r="O732" s="119"/>
      <c r="P732" s="119"/>
      <c r="Q732" s="119"/>
      <c r="R732" s="119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0"/>
      <c r="BQ732" s="60"/>
      <c r="BR732" s="60"/>
      <c r="BS732" s="60"/>
      <c r="BT732" s="60"/>
      <c r="BU732" s="60"/>
      <c r="BV732" s="60"/>
      <c r="BW732" s="60"/>
      <c r="BX732" s="60"/>
      <c r="BY732" s="60"/>
      <c r="BZ732" s="60"/>
      <c r="CA732" s="60"/>
      <c r="CB732" s="60"/>
      <c r="CC732" s="60"/>
      <c r="CD732" s="60"/>
      <c r="CE732" s="60"/>
      <c r="CF732" s="60"/>
      <c r="CG732" s="60"/>
      <c r="CH732" s="60"/>
      <c r="CI732" s="60"/>
      <c r="CJ732" s="60"/>
      <c r="CK732" s="60"/>
      <c r="CL732" s="60"/>
      <c r="CM732" s="60"/>
      <c r="CN732" s="60"/>
      <c r="CO732" s="60"/>
      <c r="CP732" s="60"/>
      <c r="CQ732" s="60"/>
      <c r="CR732" s="60"/>
      <c r="CS732" s="60"/>
      <c r="CT732" s="60"/>
      <c r="CU732" s="60"/>
      <c r="CV732" s="60"/>
      <c r="CW732" s="60"/>
      <c r="CX732" s="60"/>
      <c r="CY732" s="60"/>
      <c r="CZ732" s="60"/>
      <c r="DA732" s="60"/>
      <c r="DB732" s="60"/>
      <c r="DC732" s="60"/>
      <c r="DD732" s="60"/>
      <c r="DE732" s="60"/>
      <c r="DF732" s="60"/>
      <c r="DG732" s="60"/>
      <c r="DH732" s="60"/>
      <c r="DI732" s="60"/>
      <c r="DJ732" s="60"/>
      <c r="DK732" s="60"/>
    </row>
    <row r="733" spans="1:115" s="61" customFormat="1" ht="18.75" hidden="1">
      <c r="A733" s="96"/>
      <c r="B733" s="96"/>
      <c r="C733" s="164"/>
      <c r="D733" s="163"/>
      <c r="E733" s="144"/>
      <c r="F733" s="144"/>
      <c r="G733" s="144"/>
      <c r="H733" s="141"/>
      <c r="I733" s="143"/>
      <c r="J733" s="88"/>
      <c r="K733" s="143"/>
      <c r="L733" s="97"/>
      <c r="M733" s="96"/>
      <c r="N733" s="119"/>
      <c r="O733" s="119"/>
      <c r="P733" s="119"/>
      <c r="Q733" s="119"/>
      <c r="R733" s="119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0"/>
      <c r="BQ733" s="60"/>
      <c r="BR733" s="60"/>
      <c r="BS733" s="60"/>
      <c r="BT733" s="60"/>
      <c r="BU733" s="60"/>
      <c r="BV733" s="60"/>
      <c r="BW733" s="60"/>
      <c r="BX733" s="60"/>
      <c r="BY733" s="60"/>
      <c r="BZ733" s="60"/>
      <c r="CA733" s="60"/>
      <c r="CB733" s="60"/>
      <c r="CC733" s="60"/>
      <c r="CD733" s="60"/>
      <c r="CE733" s="60"/>
      <c r="CF733" s="60"/>
      <c r="CG733" s="60"/>
      <c r="CH733" s="60"/>
      <c r="CI733" s="60"/>
      <c r="CJ733" s="60"/>
      <c r="CK733" s="60"/>
      <c r="CL733" s="60"/>
      <c r="CM733" s="60"/>
      <c r="CN733" s="60"/>
      <c r="CO733" s="60"/>
      <c r="CP733" s="60"/>
      <c r="CQ733" s="60"/>
      <c r="CR733" s="60"/>
      <c r="CS733" s="60"/>
      <c r="CT733" s="60"/>
      <c r="CU733" s="60"/>
      <c r="CV733" s="60"/>
      <c r="CW733" s="60"/>
      <c r="CX733" s="60"/>
      <c r="CY733" s="60"/>
      <c r="CZ733" s="60"/>
      <c r="DA733" s="60"/>
      <c r="DB733" s="60"/>
      <c r="DC733" s="60"/>
      <c r="DD733" s="60"/>
      <c r="DE733" s="60"/>
      <c r="DF733" s="60"/>
      <c r="DG733" s="60"/>
      <c r="DH733" s="60"/>
      <c r="DI733" s="60"/>
      <c r="DJ733" s="60"/>
      <c r="DK733" s="60"/>
    </row>
    <row r="734" spans="1:115" s="61" customFormat="1" ht="18.75" hidden="1">
      <c r="A734" s="96"/>
      <c r="B734" s="96"/>
      <c r="C734" s="164"/>
      <c r="D734" s="163"/>
      <c r="E734" s="144"/>
      <c r="F734" s="144"/>
      <c r="G734" s="144"/>
      <c r="H734" s="141"/>
      <c r="I734" s="143"/>
      <c r="J734" s="88"/>
      <c r="K734" s="143"/>
      <c r="L734" s="97"/>
      <c r="M734" s="96"/>
      <c r="N734" s="119"/>
      <c r="O734" s="119"/>
      <c r="P734" s="119"/>
      <c r="Q734" s="119"/>
      <c r="R734" s="119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0"/>
      <c r="BQ734" s="60"/>
      <c r="BR734" s="60"/>
      <c r="BS734" s="60"/>
      <c r="BT734" s="60"/>
      <c r="BU734" s="60"/>
      <c r="BV734" s="60"/>
      <c r="BW734" s="60"/>
      <c r="BX734" s="60"/>
      <c r="BY734" s="60"/>
      <c r="BZ734" s="60"/>
      <c r="CA734" s="60"/>
      <c r="CB734" s="60"/>
      <c r="CC734" s="60"/>
      <c r="CD734" s="60"/>
      <c r="CE734" s="60"/>
      <c r="CF734" s="60"/>
      <c r="CG734" s="60"/>
      <c r="CH734" s="60"/>
      <c r="CI734" s="60"/>
      <c r="CJ734" s="60"/>
      <c r="CK734" s="60"/>
      <c r="CL734" s="60"/>
      <c r="CM734" s="60"/>
      <c r="CN734" s="60"/>
      <c r="CO734" s="60"/>
      <c r="CP734" s="60"/>
      <c r="CQ734" s="60"/>
      <c r="CR734" s="60"/>
      <c r="CS734" s="60"/>
      <c r="CT734" s="60"/>
      <c r="CU734" s="60"/>
      <c r="CV734" s="60"/>
      <c r="CW734" s="60"/>
      <c r="CX734" s="60"/>
      <c r="CY734" s="60"/>
      <c r="CZ734" s="60"/>
      <c r="DA734" s="60"/>
      <c r="DB734" s="60"/>
      <c r="DC734" s="60"/>
      <c r="DD734" s="60"/>
      <c r="DE734" s="60"/>
      <c r="DF734" s="60"/>
      <c r="DG734" s="60"/>
      <c r="DH734" s="60"/>
      <c r="DI734" s="60"/>
      <c r="DJ734" s="60"/>
      <c r="DK734" s="60"/>
    </row>
    <row r="735" spans="1:115" s="61" customFormat="1" ht="18.75" hidden="1">
      <c r="A735" s="96"/>
      <c r="B735" s="96"/>
      <c r="C735" s="164"/>
      <c r="D735" s="163"/>
      <c r="E735" s="144"/>
      <c r="F735" s="144"/>
      <c r="G735" s="144"/>
      <c r="H735" s="141"/>
      <c r="I735" s="143"/>
      <c r="J735" s="88"/>
      <c r="K735" s="143"/>
      <c r="L735" s="97"/>
      <c r="M735" s="96"/>
      <c r="N735" s="119"/>
      <c r="O735" s="119"/>
      <c r="P735" s="119"/>
      <c r="Q735" s="119"/>
      <c r="R735" s="119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0"/>
      <c r="BQ735" s="60"/>
      <c r="BR735" s="60"/>
      <c r="BS735" s="60"/>
      <c r="BT735" s="60"/>
      <c r="BU735" s="60"/>
      <c r="BV735" s="60"/>
      <c r="BW735" s="60"/>
      <c r="BX735" s="60"/>
      <c r="BY735" s="60"/>
      <c r="BZ735" s="60"/>
      <c r="CA735" s="60"/>
      <c r="CB735" s="60"/>
      <c r="CC735" s="60"/>
      <c r="CD735" s="60"/>
      <c r="CE735" s="60"/>
      <c r="CF735" s="60"/>
      <c r="CG735" s="60"/>
      <c r="CH735" s="60"/>
      <c r="CI735" s="60"/>
      <c r="CJ735" s="60"/>
      <c r="CK735" s="60"/>
      <c r="CL735" s="60"/>
      <c r="CM735" s="60"/>
      <c r="CN735" s="60"/>
      <c r="CO735" s="60"/>
      <c r="CP735" s="60"/>
      <c r="CQ735" s="60"/>
      <c r="CR735" s="60"/>
      <c r="CS735" s="60"/>
      <c r="CT735" s="60"/>
      <c r="CU735" s="60"/>
      <c r="CV735" s="60"/>
      <c r="CW735" s="60"/>
      <c r="CX735" s="60"/>
      <c r="CY735" s="60"/>
      <c r="CZ735" s="60"/>
      <c r="DA735" s="60"/>
      <c r="DB735" s="60"/>
      <c r="DC735" s="60"/>
      <c r="DD735" s="60"/>
      <c r="DE735" s="60"/>
      <c r="DF735" s="60"/>
      <c r="DG735" s="60"/>
      <c r="DH735" s="60"/>
      <c r="DI735" s="60"/>
      <c r="DJ735" s="60"/>
      <c r="DK735" s="60"/>
    </row>
    <row r="736" spans="1:115" s="61" customFormat="1" ht="18.75" hidden="1">
      <c r="A736" s="96"/>
      <c r="B736" s="96"/>
      <c r="C736" s="164"/>
      <c r="D736" s="163"/>
      <c r="E736" s="144"/>
      <c r="F736" s="144"/>
      <c r="G736" s="144"/>
      <c r="H736" s="141"/>
      <c r="I736" s="143"/>
      <c r="J736" s="88"/>
      <c r="K736" s="143"/>
      <c r="L736" s="97"/>
      <c r="M736" s="96"/>
      <c r="N736" s="119"/>
      <c r="O736" s="119"/>
      <c r="P736" s="119"/>
      <c r="Q736" s="119"/>
      <c r="R736" s="119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0"/>
      <c r="BQ736" s="60"/>
      <c r="BR736" s="60"/>
      <c r="BS736" s="60"/>
      <c r="BT736" s="60"/>
      <c r="BU736" s="60"/>
      <c r="BV736" s="60"/>
      <c r="BW736" s="60"/>
      <c r="BX736" s="60"/>
      <c r="BY736" s="60"/>
      <c r="BZ736" s="60"/>
      <c r="CA736" s="60"/>
      <c r="CB736" s="60"/>
      <c r="CC736" s="60"/>
      <c r="CD736" s="60"/>
      <c r="CE736" s="60"/>
      <c r="CF736" s="60"/>
      <c r="CG736" s="60"/>
      <c r="CH736" s="60"/>
      <c r="CI736" s="60"/>
      <c r="CJ736" s="60"/>
      <c r="CK736" s="60"/>
      <c r="CL736" s="60"/>
      <c r="CM736" s="60"/>
      <c r="CN736" s="60"/>
      <c r="CO736" s="60"/>
      <c r="CP736" s="60"/>
      <c r="CQ736" s="60"/>
      <c r="CR736" s="60"/>
      <c r="CS736" s="60"/>
      <c r="CT736" s="60"/>
      <c r="CU736" s="60"/>
      <c r="CV736" s="60"/>
      <c r="CW736" s="60"/>
      <c r="CX736" s="60"/>
      <c r="CY736" s="60"/>
      <c r="CZ736" s="60"/>
      <c r="DA736" s="60"/>
      <c r="DB736" s="60"/>
      <c r="DC736" s="60"/>
      <c r="DD736" s="60"/>
      <c r="DE736" s="60"/>
      <c r="DF736" s="60"/>
      <c r="DG736" s="60"/>
      <c r="DH736" s="60"/>
      <c r="DI736" s="60"/>
      <c r="DJ736" s="60"/>
      <c r="DK736" s="60"/>
    </row>
    <row r="737" spans="1:115" s="61" customFormat="1" ht="18.75" hidden="1">
      <c r="A737" s="96"/>
      <c r="B737" s="96"/>
      <c r="C737" s="164"/>
      <c r="D737" s="163"/>
      <c r="E737" s="144"/>
      <c r="F737" s="144"/>
      <c r="G737" s="144"/>
      <c r="H737" s="141"/>
      <c r="I737" s="143"/>
      <c r="J737" s="88"/>
      <c r="K737" s="143"/>
      <c r="L737" s="97"/>
      <c r="M737" s="96"/>
      <c r="N737" s="119"/>
      <c r="O737" s="119"/>
      <c r="P737" s="119"/>
      <c r="Q737" s="119"/>
      <c r="R737" s="119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0"/>
      <c r="BQ737" s="60"/>
      <c r="BR737" s="60"/>
      <c r="BS737" s="60"/>
      <c r="BT737" s="60"/>
      <c r="BU737" s="60"/>
      <c r="BV737" s="60"/>
      <c r="BW737" s="60"/>
      <c r="BX737" s="60"/>
      <c r="BY737" s="60"/>
      <c r="BZ737" s="60"/>
      <c r="CA737" s="60"/>
      <c r="CB737" s="60"/>
      <c r="CC737" s="60"/>
      <c r="CD737" s="60"/>
      <c r="CE737" s="60"/>
      <c r="CF737" s="60"/>
      <c r="CG737" s="60"/>
      <c r="CH737" s="60"/>
      <c r="CI737" s="60"/>
      <c r="CJ737" s="60"/>
      <c r="CK737" s="60"/>
      <c r="CL737" s="60"/>
      <c r="CM737" s="60"/>
      <c r="CN737" s="60"/>
      <c r="CO737" s="60"/>
      <c r="CP737" s="60"/>
      <c r="CQ737" s="60"/>
      <c r="CR737" s="60"/>
      <c r="CS737" s="60"/>
      <c r="CT737" s="60"/>
      <c r="CU737" s="60"/>
      <c r="CV737" s="60"/>
      <c r="CW737" s="60"/>
      <c r="CX737" s="60"/>
      <c r="CY737" s="60"/>
      <c r="CZ737" s="60"/>
      <c r="DA737" s="60"/>
      <c r="DB737" s="60"/>
      <c r="DC737" s="60"/>
      <c r="DD737" s="60"/>
      <c r="DE737" s="60"/>
      <c r="DF737" s="60"/>
      <c r="DG737" s="60"/>
      <c r="DH737" s="60"/>
      <c r="DI737" s="60"/>
      <c r="DJ737" s="60"/>
      <c r="DK737" s="60"/>
    </row>
    <row r="738" spans="1:115" s="61" customFormat="1" ht="18.75" hidden="1">
      <c r="A738" s="96"/>
      <c r="B738" s="96"/>
      <c r="C738" s="164"/>
      <c r="D738" s="163"/>
      <c r="E738" s="144"/>
      <c r="F738" s="144"/>
      <c r="G738" s="144"/>
      <c r="H738" s="141"/>
      <c r="I738" s="143"/>
      <c r="J738" s="88"/>
      <c r="K738" s="143"/>
      <c r="L738" s="97"/>
      <c r="M738" s="96"/>
      <c r="N738" s="119"/>
      <c r="O738" s="119"/>
      <c r="P738" s="119"/>
      <c r="Q738" s="119"/>
      <c r="R738" s="119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0"/>
      <c r="BQ738" s="60"/>
      <c r="BR738" s="60"/>
      <c r="BS738" s="60"/>
      <c r="BT738" s="60"/>
      <c r="BU738" s="60"/>
      <c r="BV738" s="60"/>
      <c r="BW738" s="60"/>
      <c r="BX738" s="60"/>
      <c r="BY738" s="60"/>
      <c r="BZ738" s="60"/>
      <c r="CA738" s="60"/>
      <c r="CB738" s="60"/>
      <c r="CC738" s="60"/>
      <c r="CD738" s="60"/>
      <c r="CE738" s="60"/>
      <c r="CF738" s="60"/>
      <c r="CG738" s="60"/>
      <c r="CH738" s="60"/>
      <c r="CI738" s="60"/>
      <c r="CJ738" s="60"/>
      <c r="CK738" s="60"/>
      <c r="CL738" s="60"/>
      <c r="CM738" s="60"/>
      <c r="CN738" s="60"/>
      <c r="CO738" s="60"/>
      <c r="CP738" s="60"/>
      <c r="CQ738" s="60"/>
      <c r="CR738" s="60"/>
      <c r="CS738" s="60"/>
      <c r="CT738" s="60"/>
      <c r="CU738" s="60"/>
      <c r="CV738" s="60"/>
      <c r="CW738" s="60"/>
      <c r="CX738" s="60"/>
      <c r="CY738" s="60"/>
      <c r="CZ738" s="60"/>
      <c r="DA738" s="60"/>
      <c r="DB738" s="60"/>
      <c r="DC738" s="60"/>
      <c r="DD738" s="60"/>
      <c r="DE738" s="60"/>
      <c r="DF738" s="60"/>
      <c r="DG738" s="60"/>
      <c r="DH738" s="60"/>
      <c r="DI738" s="60"/>
      <c r="DJ738" s="60"/>
      <c r="DK738" s="60"/>
    </row>
    <row r="739" spans="1:115" s="61" customFormat="1" ht="18.75" hidden="1">
      <c r="A739" s="96"/>
      <c r="B739" s="96"/>
      <c r="C739" s="164"/>
      <c r="D739" s="163"/>
      <c r="E739" s="144"/>
      <c r="F739" s="144"/>
      <c r="G739" s="144"/>
      <c r="H739" s="141"/>
      <c r="I739" s="143"/>
      <c r="J739" s="88"/>
      <c r="K739" s="143"/>
      <c r="L739" s="97"/>
      <c r="M739" s="96"/>
      <c r="N739" s="119"/>
      <c r="O739" s="119"/>
      <c r="P739" s="119"/>
      <c r="Q739" s="119"/>
      <c r="R739" s="119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/>
      <c r="BO739" s="60"/>
      <c r="BP739" s="60"/>
      <c r="BQ739" s="60"/>
      <c r="BR739" s="60"/>
      <c r="BS739" s="60"/>
      <c r="BT739" s="60"/>
      <c r="BU739" s="60"/>
      <c r="BV739" s="60"/>
      <c r="BW739" s="60"/>
      <c r="BX739" s="60"/>
      <c r="BY739" s="60"/>
      <c r="BZ739" s="60"/>
      <c r="CA739" s="60"/>
      <c r="CB739" s="60"/>
      <c r="CC739" s="60"/>
      <c r="CD739" s="60"/>
      <c r="CE739" s="60"/>
      <c r="CF739" s="60"/>
      <c r="CG739" s="60"/>
      <c r="CH739" s="60"/>
      <c r="CI739" s="60"/>
      <c r="CJ739" s="60"/>
      <c r="CK739" s="60"/>
      <c r="CL739" s="60"/>
      <c r="CM739" s="60"/>
      <c r="CN739" s="60"/>
      <c r="CO739" s="60"/>
      <c r="CP739" s="60"/>
      <c r="CQ739" s="60"/>
      <c r="CR739" s="60"/>
      <c r="CS739" s="60"/>
      <c r="CT739" s="60"/>
      <c r="CU739" s="60"/>
      <c r="CV739" s="60"/>
      <c r="CW739" s="60"/>
      <c r="CX739" s="60"/>
      <c r="CY739" s="60"/>
      <c r="CZ739" s="60"/>
      <c r="DA739" s="60"/>
      <c r="DB739" s="60"/>
      <c r="DC739" s="60"/>
      <c r="DD739" s="60"/>
      <c r="DE739" s="60"/>
      <c r="DF739" s="60"/>
      <c r="DG739" s="60"/>
      <c r="DH739" s="60"/>
      <c r="DI739" s="60"/>
      <c r="DJ739" s="60"/>
      <c r="DK739" s="60"/>
    </row>
    <row r="740" spans="1:115" s="61" customFormat="1" ht="18.75" hidden="1">
      <c r="A740" s="96"/>
      <c r="B740" s="96"/>
      <c r="C740" s="164"/>
      <c r="D740" s="163"/>
      <c r="E740" s="144"/>
      <c r="F740" s="144"/>
      <c r="G740" s="144"/>
      <c r="H740" s="141"/>
      <c r="I740" s="143"/>
      <c r="J740" s="88"/>
      <c r="K740" s="143"/>
      <c r="L740" s="97"/>
      <c r="M740" s="96"/>
      <c r="N740" s="119"/>
      <c r="O740" s="119"/>
      <c r="P740" s="119"/>
      <c r="Q740" s="119"/>
      <c r="R740" s="119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0"/>
      <c r="BQ740" s="60"/>
      <c r="BR740" s="60"/>
      <c r="BS740" s="60"/>
      <c r="BT740" s="60"/>
      <c r="BU740" s="60"/>
      <c r="BV740" s="60"/>
      <c r="BW740" s="60"/>
      <c r="BX740" s="60"/>
      <c r="BY740" s="60"/>
      <c r="BZ740" s="60"/>
      <c r="CA740" s="60"/>
      <c r="CB740" s="60"/>
      <c r="CC740" s="60"/>
      <c r="CD740" s="60"/>
      <c r="CE740" s="60"/>
      <c r="CF740" s="60"/>
      <c r="CG740" s="60"/>
      <c r="CH740" s="60"/>
      <c r="CI740" s="60"/>
      <c r="CJ740" s="60"/>
      <c r="CK740" s="60"/>
      <c r="CL740" s="60"/>
      <c r="CM740" s="60"/>
      <c r="CN740" s="60"/>
      <c r="CO740" s="60"/>
      <c r="CP740" s="60"/>
      <c r="CQ740" s="60"/>
      <c r="CR740" s="60"/>
      <c r="CS740" s="60"/>
      <c r="CT740" s="60"/>
      <c r="CU740" s="60"/>
      <c r="CV740" s="60"/>
      <c r="CW740" s="60"/>
      <c r="CX740" s="60"/>
      <c r="CY740" s="60"/>
      <c r="CZ740" s="60"/>
      <c r="DA740" s="60"/>
      <c r="DB740" s="60"/>
      <c r="DC740" s="60"/>
      <c r="DD740" s="60"/>
      <c r="DE740" s="60"/>
      <c r="DF740" s="60"/>
      <c r="DG740" s="60"/>
      <c r="DH740" s="60"/>
      <c r="DI740" s="60"/>
      <c r="DJ740" s="60"/>
      <c r="DK740" s="60"/>
    </row>
    <row r="741" spans="1:115" s="61" customFormat="1" ht="18.75" hidden="1">
      <c r="A741" s="96"/>
      <c r="B741" s="96"/>
      <c r="C741" s="164"/>
      <c r="D741" s="163"/>
      <c r="E741" s="144"/>
      <c r="F741" s="144"/>
      <c r="G741" s="144"/>
      <c r="H741" s="141"/>
      <c r="I741" s="143"/>
      <c r="J741" s="88"/>
      <c r="K741" s="143"/>
      <c r="L741" s="97"/>
      <c r="M741" s="96"/>
      <c r="N741" s="119"/>
      <c r="O741" s="119"/>
      <c r="P741" s="119"/>
      <c r="Q741" s="119"/>
      <c r="R741" s="119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0"/>
      <c r="BQ741" s="60"/>
      <c r="BR741" s="60"/>
      <c r="BS741" s="60"/>
      <c r="BT741" s="60"/>
      <c r="BU741" s="60"/>
      <c r="BV741" s="60"/>
      <c r="BW741" s="60"/>
      <c r="BX741" s="60"/>
      <c r="BY741" s="60"/>
      <c r="BZ741" s="60"/>
      <c r="CA741" s="60"/>
      <c r="CB741" s="60"/>
      <c r="CC741" s="60"/>
      <c r="CD741" s="60"/>
      <c r="CE741" s="60"/>
      <c r="CF741" s="60"/>
      <c r="CG741" s="60"/>
      <c r="CH741" s="60"/>
      <c r="CI741" s="60"/>
      <c r="CJ741" s="60"/>
      <c r="CK741" s="60"/>
      <c r="CL741" s="60"/>
      <c r="CM741" s="60"/>
      <c r="CN741" s="60"/>
      <c r="CO741" s="60"/>
      <c r="CP741" s="60"/>
      <c r="CQ741" s="60"/>
      <c r="CR741" s="60"/>
      <c r="CS741" s="60"/>
      <c r="CT741" s="60"/>
      <c r="CU741" s="60"/>
      <c r="CV741" s="60"/>
      <c r="CW741" s="60"/>
      <c r="CX741" s="60"/>
      <c r="CY741" s="60"/>
      <c r="CZ741" s="60"/>
      <c r="DA741" s="60"/>
      <c r="DB741" s="60"/>
      <c r="DC741" s="60"/>
      <c r="DD741" s="60"/>
      <c r="DE741" s="60"/>
      <c r="DF741" s="60"/>
      <c r="DG741" s="60"/>
      <c r="DH741" s="60"/>
      <c r="DI741" s="60"/>
      <c r="DJ741" s="60"/>
      <c r="DK741" s="60"/>
    </row>
    <row r="742" spans="1:115" s="61" customFormat="1" ht="18.75" hidden="1">
      <c r="A742" s="96"/>
      <c r="B742" s="96"/>
      <c r="C742" s="164"/>
      <c r="D742" s="163"/>
      <c r="E742" s="144"/>
      <c r="F742" s="144"/>
      <c r="G742" s="144"/>
      <c r="H742" s="141"/>
      <c r="I742" s="143"/>
      <c r="J742" s="88"/>
      <c r="K742" s="143"/>
      <c r="L742" s="97"/>
      <c r="M742" s="96"/>
      <c r="N742" s="119"/>
      <c r="O742" s="119"/>
      <c r="P742" s="119"/>
      <c r="Q742" s="119"/>
      <c r="R742" s="119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0"/>
      <c r="BQ742" s="60"/>
      <c r="BR742" s="60"/>
      <c r="BS742" s="60"/>
      <c r="BT742" s="60"/>
      <c r="BU742" s="60"/>
      <c r="BV742" s="60"/>
      <c r="BW742" s="60"/>
      <c r="BX742" s="60"/>
      <c r="BY742" s="60"/>
      <c r="BZ742" s="60"/>
      <c r="CA742" s="60"/>
      <c r="CB742" s="60"/>
      <c r="CC742" s="60"/>
      <c r="CD742" s="60"/>
      <c r="CE742" s="60"/>
      <c r="CF742" s="60"/>
      <c r="CG742" s="60"/>
      <c r="CH742" s="60"/>
      <c r="CI742" s="60"/>
      <c r="CJ742" s="60"/>
      <c r="CK742" s="60"/>
      <c r="CL742" s="60"/>
      <c r="CM742" s="60"/>
      <c r="CN742" s="60"/>
      <c r="CO742" s="60"/>
      <c r="CP742" s="60"/>
      <c r="CQ742" s="60"/>
      <c r="CR742" s="60"/>
      <c r="CS742" s="60"/>
      <c r="CT742" s="60"/>
      <c r="CU742" s="60"/>
      <c r="CV742" s="60"/>
      <c r="CW742" s="60"/>
      <c r="CX742" s="60"/>
      <c r="CY742" s="60"/>
      <c r="CZ742" s="60"/>
      <c r="DA742" s="60"/>
      <c r="DB742" s="60"/>
      <c r="DC742" s="60"/>
      <c r="DD742" s="60"/>
      <c r="DE742" s="60"/>
      <c r="DF742" s="60"/>
      <c r="DG742" s="60"/>
      <c r="DH742" s="60"/>
      <c r="DI742" s="60"/>
      <c r="DJ742" s="60"/>
      <c r="DK742" s="60"/>
    </row>
    <row r="743" spans="1:115" s="61" customFormat="1" ht="18.75" hidden="1">
      <c r="A743" s="96"/>
      <c r="B743" s="96"/>
      <c r="C743" s="164"/>
      <c r="D743" s="163"/>
      <c r="E743" s="144"/>
      <c r="F743" s="144"/>
      <c r="G743" s="144"/>
      <c r="H743" s="141"/>
      <c r="I743" s="143"/>
      <c r="J743" s="88"/>
      <c r="K743" s="143"/>
      <c r="L743" s="97"/>
      <c r="M743" s="96"/>
      <c r="N743" s="119"/>
      <c r="O743" s="119"/>
      <c r="P743" s="119"/>
      <c r="Q743" s="119"/>
      <c r="R743" s="119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0"/>
      <c r="BQ743" s="60"/>
      <c r="BR743" s="60"/>
      <c r="BS743" s="60"/>
      <c r="BT743" s="60"/>
      <c r="BU743" s="60"/>
      <c r="BV743" s="60"/>
      <c r="BW743" s="60"/>
      <c r="BX743" s="60"/>
      <c r="BY743" s="60"/>
      <c r="BZ743" s="60"/>
      <c r="CA743" s="60"/>
      <c r="CB743" s="60"/>
      <c r="CC743" s="60"/>
      <c r="CD743" s="60"/>
      <c r="CE743" s="60"/>
      <c r="CF743" s="60"/>
      <c r="CG743" s="60"/>
      <c r="CH743" s="60"/>
      <c r="CI743" s="60"/>
      <c r="CJ743" s="60"/>
      <c r="CK743" s="60"/>
      <c r="CL743" s="60"/>
      <c r="CM743" s="60"/>
      <c r="CN743" s="60"/>
      <c r="CO743" s="60"/>
      <c r="CP743" s="60"/>
      <c r="CQ743" s="60"/>
      <c r="CR743" s="60"/>
      <c r="CS743" s="60"/>
      <c r="CT743" s="60"/>
      <c r="CU743" s="60"/>
      <c r="CV743" s="60"/>
      <c r="CW743" s="60"/>
      <c r="CX743" s="60"/>
      <c r="CY743" s="60"/>
      <c r="CZ743" s="60"/>
      <c r="DA743" s="60"/>
      <c r="DB743" s="60"/>
      <c r="DC743" s="60"/>
      <c r="DD743" s="60"/>
      <c r="DE743" s="60"/>
      <c r="DF743" s="60"/>
      <c r="DG743" s="60"/>
      <c r="DH743" s="60"/>
      <c r="DI743" s="60"/>
      <c r="DJ743" s="60"/>
      <c r="DK743" s="60"/>
    </row>
    <row r="744" spans="1:115" s="61" customFormat="1" ht="18.75" hidden="1">
      <c r="A744" s="96"/>
      <c r="B744" s="96"/>
      <c r="C744" s="164"/>
      <c r="D744" s="163"/>
      <c r="E744" s="144"/>
      <c r="F744" s="144"/>
      <c r="G744" s="144"/>
      <c r="H744" s="141"/>
      <c r="I744" s="143"/>
      <c r="J744" s="88"/>
      <c r="K744" s="143"/>
      <c r="L744" s="97"/>
      <c r="M744" s="96"/>
      <c r="N744" s="119"/>
      <c r="O744" s="119"/>
      <c r="P744" s="119"/>
      <c r="Q744" s="119"/>
      <c r="R744" s="119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0"/>
      <c r="BQ744" s="60"/>
      <c r="BR744" s="60"/>
      <c r="BS744" s="60"/>
      <c r="BT744" s="60"/>
      <c r="BU744" s="60"/>
      <c r="BV744" s="60"/>
      <c r="BW744" s="60"/>
      <c r="BX744" s="60"/>
      <c r="BY744" s="60"/>
      <c r="BZ744" s="60"/>
      <c r="CA744" s="60"/>
      <c r="CB744" s="60"/>
      <c r="CC744" s="60"/>
      <c r="CD744" s="60"/>
      <c r="CE744" s="60"/>
      <c r="CF744" s="60"/>
      <c r="CG744" s="60"/>
      <c r="CH744" s="60"/>
      <c r="CI744" s="60"/>
      <c r="CJ744" s="60"/>
      <c r="CK744" s="60"/>
      <c r="CL744" s="60"/>
      <c r="CM744" s="60"/>
      <c r="CN744" s="60"/>
      <c r="CO744" s="60"/>
      <c r="CP744" s="60"/>
      <c r="CQ744" s="60"/>
      <c r="CR744" s="60"/>
      <c r="CS744" s="60"/>
      <c r="CT744" s="60"/>
      <c r="CU744" s="60"/>
      <c r="CV744" s="60"/>
      <c r="CW744" s="60"/>
      <c r="CX744" s="60"/>
      <c r="CY744" s="60"/>
      <c r="CZ744" s="60"/>
      <c r="DA744" s="60"/>
      <c r="DB744" s="60"/>
      <c r="DC744" s="60"/>
      <c r="DD744" s="60"/>
      <c r="DE744" s="60"/>
      <c r="DF744" s="60"/>
      <c r="DG744" s="60"/>
      <c r="DH744" s="60"/>
      <c r="DI744" s="60"/>
      <c r="DJ744" s="60"/>
      <c r="DK744" s="60"/>
    </row>
    <row r="745" spans="1:115" s="61" customFormat="1" ht="18.75" hidden="1">
      <c r="A745" s="96"/>
      <c r="B745" s="96"/>
      <c r="C745" s="164"/>
      <c r="D745" s="163"/>
      <c r="E745" s="144"/>
      <c r="F745" s="144"/>
      <c r="G745" s="144"/>
      <c r="H745" s="141"/>
      <c r="I745" s="143"/>
      <c r="J745" s="88"/>
      <c r="K745" s="143"/>
      <c r="L745" s="97"/>
      <c r="M745" s="96"/>
      <c r="N745" s="119"/>
      <c r="O745" s="119"/>
      <c r="P745" s="119"/>
      <c r="Q745" s="119"/>
      <c r="R745" s="119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0"/>
      <c r="BQ745" s="60"/>
      <c r="BR745" s="60"/>
      <c r="BS745" s="60"/>
      <c r="BT745" s="60"/>
      <c r="BU745" s="60"/>
      <c r="BV745" s="60"/>
      <c r="BW745" s="60"/>
      <c r="BX745" s="60"/>
      <c r="BY745" s="60"/>
      <c r="BZ745" s="60"/>
      <c r="CA745" s="60"/>
      <c r="CB745" s="60"/>
      <c r="CC745" s="60"/>
      <c r="CD745" s="60"/>
      <c r="CE745" s="60"/>
      <c r="CF745" s="60"/>
      <c r="CG745" s="60"/>
      <c r="CH745" s="60"/>
      <c r="CI745" s="60"/>
      <c r="CJ745" s="60"/>
      <c r="CK745" s="60"/>
      <c r="CL745" s="60"/>
      <c r="CM745" s="60"/>
      <c r="CN745" s="60"/>
      <c r="CO745" s="60"/>
      <c r="CP745" s="60"/>
      <c r="CQ745" s="60"/>
      <c r="CR745" s="60"/>
      <c r="CS745" s="60"/>
      <c r="CT745" s="60"/>
      <c r="CU745" s="60"/>
      <c r="CV745" s="60"/>
      <c r="CW745" s="60"/>
      <c r="CX745" s="60"/>
      <c r="CY745" s="60"/>
      <c r="CZ745" s="60"/>
      <c r="DA745" s="60"/>
      <c r="DB745" s="60"/>
      <c r="DC745" s="60"/>
      <c r="DD745" s="60"/>
      <c r="DE745" s="60"/>
      <c r="DF745" s="60"/>
      <c r="DG745" s="60"/>
      <c r="DH745" s="60"/>
      <c r="DI745" s="60"/>
      <c r="DJ745" s="60"/>
      <c r="DK745" s="60"/>
    </row>
    <row r="746" spans="1:115" s="61" customFormat="1" ht="18.75" hidden="1">
      <c r="A746" s="96"/>
      <c r="B746" s="96"/>
      <c r="C746" s="169"/>
      <c r="D746" s="163"/>
      <c r="E746" s="144"/>
      <c r="F746" s="144"/>
      <c r="G746" s="144"/>
      <c r="H746" s="141"/>
      <c r="I746" s="143"/>
      <c r="J746" s="88"/>
      <c r="K746" s="143"/>
      <c r="L746" s="97"/>
      <c r="M746" s="96"/>
      <c r="N746" s="119"/>
      <c r="O746" s="119"/>
      <c r="P746" s="119"/>
      <c r="Q746" s="119"/>
      <c r="R746" s="119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0"/>
      <c r="BQ746" s="60"/>
      <c r="BR746" s="60"/>
      <c r="BS746" s="60"/>
      <c r="BT746" s="60"/>
      <c r="BU746" s="60"/>
      <c r="BV746" s="60"/>
      <c r="BW746" s="60"/>
      <c r="BX746" s="60"/>
      <c r="BY746" s="60"/>
      <c r="BZ746" s="60"/>
      <c r="CA746" s="60"/>
      <c r="CB746" s="60"/>
      <c r="CC746" s="60"/>
      <c r="CD746" s="60"/>
      <c r="CE746" s="60"/>
      <c r="CF746" s="60"/>
      <c r="CG746" s="60"/>
      <c r="CH746" s="60"/>
      <c r="CI746" s="60"/>
      <c r="CJ746" s="60"/>
      <c r="CK746" s="60"/>
      <c r="CL746" s="60"/>
      <c r="CM746" s="60"/>
      <c r="CN746" s="60"/>
      <c r="CO746" s="60"/>
      <c r="CP746" s="60"/>
      <c r="CQ746" s="60"/>
      <c r="CR746" s="60"/>
      <c r="CS746" s="60"/>
      <c r="CT746" s="60"/>
      <c r="CU746" s="60"/>
      <c r="CV746" s="60"/>
      <c r="CW746" s="60"/>
      <c r="CX746" s="60"/>
      <c r="CY746" s="60"/>
      <c r="CZ746" s="60"/>
      <c r="DA746" s="60"/>
      <c r="DB746" s="60"/>
      <c r="DC746" s="60"/>
      <c r="DD746" s="60"/>
      <c r="DE746" s="60"/>
      <c r="DF746" s="60"/>
      <c r="DG746" s="60"/>
      <c r="DH746" s="60"/>
      <c r="DI746" s="60"/>
      <c r="DJ746" s="60"/>
      <c r="DK746" s="60"/>
    </row>
    <row r="747" spans="1:115" s="61" customFormat="1" ht="18.75" hidden="1">
      <c r="A747" s="96"/>
      <c r="B747" s="96"/>
      <c r="C747" s="169"/>
      <c r="D747" s="163"/>
      <c r="E747" s="144"/>
      <c r="F747" s="144"/>
      <c r="G747" s="144"/>
      <c r="H747" s="141"/>
      <c r="I747" s="143"/>
      <c r="J747" s="88"/>
      <c r="K747" s="143"/>
      <c r="L747" s="97"/>
      <c r="M747" s="96"/>
      <c r="N747" s="119"/>
      <c r="O747" s="119"/>
      <c r="P747" s="119"/>
      <c r="Q747" s="119"/>
      <c r="R747" s="119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0"/>
      <c r="BQ747" s="60"/>
      <c r="BR747" s="60"/>
      <c r="BS747" s="60"/>
      <c r="BT747" s="60"/>
      <c r="BU747" s="60"/>
      <c r="BV747" s="60"/>
      <c r="BW747" s="60"/>
      <c r="BX747" s="60"/>
      <c r="BY747" s="60"/>
      <c r="BZ747" s="60"/>
      <c r="CA747" s="60"/>
      <c r="CB747" s="60"/>
      <c r="CC747" s="60"/>
      <c r="CD747" s="60"/>
      <c r="CE747" s="60"/>
      <c r="CF747" s="60"/>
      <c r="CG747" s="60"/>
      <c r="CH747" s="60"/>
      <c r="CI747" s="60"/>
      <c r="CJ747" s="60"/>
      <c r="CK747" s="60"/>
      <c r="CL747" s="60"/>
      <c r="CM747" s="60"/>
      <c r="CN747" s="60"/>
      <c r="CO747" s="60"/>
      <c r="CP747" s="60"/>
      <c r="CQ747" s="60"/>
      <c r="CR747" s="60"/>
      <c r="CS747" s="60"/>
      <c r="CT747" s="60"/>
      <c r="CU747" s="60"/>
      <c r="CV747" s="60"/>
      <c r="CW747" s="60"/>
      <c r="CX747" s="60"/>
      <c r="CY747" s="60"/>
      <c r="CZ747" s="60"/>
      <c r="DA747" s="60"/>
      <c r="DB747" s="60"/>
      <c r="DC747" s="60"/>
      <c r="DD747" s="60"/>
      <c r="DE747" s="60"/>
      <c r="DF747" s="60"/>
      <c r="DG747" s="60"/>
      <c r="DH747" s="60"/>
      <c r="DI747" s="60"/>
      <c r="DJ747" s="60"/>
      <c r="DK747" s="60"/>
    </row>
    <row r="748" spans="1:115" s="61" customFormat="1" ht="18.75" hidden="1">
      <c r="A748" s="96"/>
      <c r="B748" s="96"/>
      <c r="C748" s="169"/>
      <c r="D748" s="163"/>
      <c r="E748" s="144"/>
      <c r="F748" s="144"/>
      <c r="G748" s="144"/>
      <c r="H748" s="141"/>
      <c r="I748" s="143"/>
      <c r="J748" s="88"/>
      <c r="K748" s="143"/>
      <c r="L748" s="97"/>
      <c r="M748" s="96"/>
      <c r="N748" s="119"/>
      <c r="O748" s="119"/>
      <c r="P748" s="119"/>
      <c r="Q748" s="119"/>
      <c r="R748" s="119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0"/>
      <c r="BQ748" s="60"/>
      <c r="BR748" s="60"/>
      <c r="BS748" s="60"/>
      <c r="BT748" s="60"/>
      <c r="BU748" s="60"/>
      <c r="BV748" s="60"/>
      <c r="BW748" s="60"/>
      <c r="BX748" s="60"/>
      <c r="BY748" s="60"/>
      <c r="BZ748" s="60"/>
      <c r="CA748" s="60"/>
      <c r="CB748" s="60"/>
      <c r="CC748" s="60"/>
      <c r="CD748" s="60"/>
      <c r="CE748" s="60"/>
      <c r="CF748" s="60"/>
      <c r="CG748" s="60"/>
      <c r="CH748" s="60"/>
      <c r="CI748" s="60"/>
      <c r="CJ748" s="60"/>
      <c r="CK748" s="60"/>
      <c r="CL748" s="60"/>
      <c r="CM748" s="60"/>
      <c r="CN748" s="60"/>
      <c r="CO748" s="60"/>
      <c r="CP748" s="60"/>
      <c r="CQ748" s="60"/>
      <c r="CR748" s="60"/>
      <c r="CS748" s="60"/>
      <c r="CT748" s="60"/>
      <c r="CU748" s="60"/>
      <c r="CV748" s="60"/>
      <c r="CW748" s="60"/>
      <c r="CX748" s="60"/>
      <c r="CY748" s="60"/>
      <c r="CZ748" s="60"/>
      <c r="DA748" s="60"/>
      <c r="DB748" s="60"/>
      <c r="DC748" s="60"/>
      <c r="DD748" s="60"/>
      <c r="DE748" s="60"/>
      <c r="DF748" s="60"/>
      <c r="DG748" s="60"/>
      <c r="DH748" s="60"/>
      <c r="DI748" s="60"/>
      <c r="DJ748" s="60"/>
      <c r="DK748" s="60"/>
    </row>
    <row r="749" spans="1:115" s="61" customFormat="1" ht="18.75" hidden="1">
      <c r="A749" s="96"/>
      <c r="B749" s="96"/>
      <c r="C749" s="169"/>
      <c r="D749" s="163"/>
      <c r="E749" s="144"/>
      <c r="F749" s="144"/>
      <c r="G749" s="144"/>
      <c r="H749" s="141"/>
      <c r="I749" s="143"/>
      <c r="J749" s="88"/>
      <c r="K749" s="143"/>
      <c r="L749" s="97"/>
      <c r="M749" s="96"/>
      <c r="N749" s="119"/>
      <c r="O749" s="119"/>
      <c r="P749" s="119"/>
      <c r="Q749" s="119"/>
      <c r="R749" s="119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</row>
    <row r="750" spans="1:115" s="61" customFormat="1" ht="18.75" hidden="1">
      <c r="A750" s="96"/>
      <c r="B750" s="96"/>
      <c r="C750" s="169"/>
      <c r="D750" s="163"/>
      <c r="E750" s="144"/>
      <c r="F750" s="144"/>
      <c r="G750" s="144"/>
      <c r="H750" s="141"/>
      <c r="I750" s="143"/>
      <c r="J750" s="88"/>
      <c r="K750" s="143"/>
      <c r="L750" s="97"/>
      <c r="M750" s="96"/>
      <c r="N750" s="119"/>
      <c r="O750" s="119"/>
      <c r="P750" s="119"/>
      <c r="Q750" s="119"/>
      <c r="R750" s="119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</row>
    <row r="751" spans="1:115" s="61" customFormat="1" ht="18.75" hidden="1">
      <c r="A751" s="96"/>
      <c r="B751" s="96"/>
      <c r="C751" s="169"/>
      <c r="D751" s="163"/>
      <c r="E751" s="144"/>
      <c r="F751" s="144"/>
      <c r="G751" s="144"/>
      <c r="H751" s="141"/>
      <c r="I751" s="143"/>
      <c r="J751" s="88"/>
      <c r="K751" s="143"/>
      <c r="L751" s="97"/>
      <c r="M751" s="96"/>
      <c r="N751" s="119"/>
      <c r="O751" s="119"/>
      <c r="P751" s="119"/>
      <c r="Q751" s="119"/>
      <c r="R751" s="119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</row>
    <row r="752" spans="1:115" s="61" customFormat="1" ht="18.75" hidden="1">
      <c r="A752" s="96"/>
      <c r="B752" s="96"/>
      <c r="C752" s="169"/>
      <c r="D752" s="163"/>
      <c r="E752" s="144"/>
      <c r="F752" s="144"/>
      <c r="G752" s="144"/>
      <c r="H752" s="141"/>
      <c r="I752" s="143"/>
      <c r="J752" s="88"/>
      <c r="K752" s="143"/>
      <c r="L752" s="97"/>
      <c r="M752" s="96"/>
      <c r="N752" s="119"/>
      <c r="O752" s="119"/>
      <c r="P752" s="119"/>
      <c r="Q752" s="119"/>
      <c r="R752" s="119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0"/>
      <c r="BQ752" s="60"/>
      <c r="BR752" s="60"/>
      <c r="BS752" s="60"/>
      <c r="BT752" s="60"/>
      <c r="BU752" s="60"/>
      <c r="BV752" s="60"/>
      <c r="BW752" s="60"/>
      <c r="BX752" s="60"/>
      <c r="BY752" s="60"/>
      <c r="BZ752" s="60"/>
      <c r="CA752" s="60"/>
      <c r="CB752" s="60"/>
      <c r="CC752" s="60"/>
      <c r="CD752" s="60"/>
      <c r="CE752" s="60"/>
      <c r="CF752" s="60"/>
      <c r="CG752" s="60"/>
      <c r="CH752" s="60"/>
      <c r="CI752" s="60"/>
      <c r="CJ752" s="60"/>
      <c r="CK752" s="60"/>
      <c r="CL752" s="60"/>
      <c r="CM752" s="60"/>
      <c r="CN752" s="60"/>
      <c r="CO752" s="60"/>
      <c r="CP752" s="60"/>
      <c r="CQ752" s="60"/>
      <c r="CR752" s="60"/>
      <c r="CS752" s="60"/>
      <c r="CT752" s="60"/>
      <c r="CU752" s="60"/>
      <c r="CV752" s="60"/>
      <c r="CW752" s="60"/>
      <c r="CX752" s="60"/>
      <c r="CY752" s="60"/>
      <c r="CZ752" s="60"/>
      <c r="DA752" s="60"/>
      <c r="DB752" s="60"/>
      <c r="DC752" s="60"/>
      <c r="DD752" s="60"/>
      <c r="DE752" s="60"/>
      <c r="DF752" s="60"/>
      <c r="DG752" s="60"/>
      <c r="DH752" s="60"/>
      <c r="DI752" s="60"/>
      <c r="DJ752" s="60"/>
      <c r="DK752" s="60"/>
    </row>
    <row r="753" spans="1:115" s="61" customFormat="1" ht="18.75" hidden="1">
      <c r="A753" s="96"/>
      <c r="B753" s="96"/>
      <c r="C753" s="169"/>
      <c r="D753" s="163"/>
      <c r="E753" s="144"/>
      <c r="F753" s="144"/>
      <c r="G753" s="144"/>
      <c r="H753" s="141"/>
      <c r="I753" s="143"/>
      <c r="J753" s="88"/>
      <c r="K753" s="143"/>
      <c r="L753" s="97"/>
      <c r="M753" s="96"/>
      <c r="N753" s="119"/>
      <c r="O753" s="119"/>
      <c r="P753" s="119"/>
      <c r="Q753" s="119"/>
      <c r="R753" s="119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0"/>
      <c r="BQ753" s="60"/>
      <c r="BR753" s="60"/>
      <c r="BS753" s="60"/>
      <c r="BT753" s="60"/>
      <c r="BU753" s="60"/>
      <c r="BV753" s="60"/>
      <c r="BW753" s="60"/>
      <c r="BX753" s="60"/>
      <c r="BY753" s="60"/>
      <c r="BZ753" s="60"/>
      <c r="CA753" s="60"/>
      <c r="CB753" s="60"/>
      <c r="CC753" s="60"/>
      <c r="CD753" s="60"/>
      <c r="CE753" s="60"/>
      <c r="CF753" s="60"/>
      <c r="CG753" s="60"/>
      <c r="CH753" s="60"/>
      <c r="CI753" s="60"/>
      <c r="CJ753" s="60"/>
      <c r="CK753" s="60"/>
      <c r="CL753" s="60"/>
      <c r="CM753" s="60"/>
      <c r="CN753" s="60"/>
      <c r="CO753" s="60"/>
      <c r="CP753" s="60"/>
      <c r="CQ753" s="60"/>
      <c r="CR753" s="60"/>
      <c r="CS753" s="60"/>
      <c r="CT753" s="60"/>
      <c r="CU753" s="60"/>
      <c r="CV753" s="60"/>
      <c r="CW753" s="60"/>
      <c r="CX753" s="60"/>
      <c r="CY753" s="60"/>
      <c r="CZ753" s="60"/>
      <c r="DA753" s="60"/>
      <c r="DB753" s="60"/>
      <c r="DC753" s="60"/>
      <c r="DD753" s="60"/>
      <c r="DE753" s="60"/>
      <c r="DF753" s="60"/>
      <c r="DG753" s="60"/>
      <c r="DH753" s="60"/>
      <c r="DI753" s="60"/>
      <c r="DJ753" s="60"/>
      <c r="DK753" s="60"/>
    </row>
    <row r="754" spans="1:115" s="61" customFormat="1" ht="18.75" hidden="1">
      <c r="A754" s="96"/>
      <c r="B754" s="96"/>
      <c r="C754" s="169"/>
      <c r="D754" s="163"/>
      <c r="E754" s="144"/>
      <c r="F754" s="144"/>
      <c r="G754" s="144"/>
      <c r="H754" s="141"/>
      <c r="I754" s="143"/>
      <c r="J754" s="88"/>
      <c r="K754" s="143"/>
      <c r="L754" s="97"/>
      <c r="M754" s="96"/>
      <c r="N754" s="119"/>
      <c r="O754" s="119"/>
      <c r="P754" s="119"/>
      <c r="Q754" s="119"/>
      <c r="R754" s="119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0"/>
      <c r="BQ754" s="60"/>
      <c r="BR754" s="60"/>
      <c r="BS754" s="60"/>
      <c r="BT754" s="60"/>
      <c r="BU754" s="60"/>
      <c r="BV754" s="60"/>
      <c r="BW754" s="60"/>
      <c r="BX754" s="60"/>
      <c r="BY754" s="60"/>
      <c r="BZ754" s="60"/>
      <c r="CA754" s="60"/>
      <c r="CB754" s="60"/>
      <c r="CC754" s="60"/>
      <c r="CD754" s="60"/>
      <c r="CE754" s="60"/>
      <c r="CF754" s="60"/>
      <c r="CG754" s="60"/>
      <c r="CH754" s="60"/>
      <c r="CI754" s="60"/>
      <c r="CJ754" s="60"/>
      <c r="CK754" s="60"/>
      <c r="CL754" s="60"/>
      <c r="CM754" s="60"/>
      <c r="CN754" s="60"/>
      <c r="CO754" s="60"/>
      <c r="CP754" s="60"/>
      <c r="CQ754" s="60"/>
      <c r="CR754" s="60"/>
      <c r="CS754" s="60"/>
      <c r="CT754" s="60"/>
      <c r="CU754" s="60"/>
      <c r="CV754" s="60"/>
      <c r="CW754" s="60"/>
      <c r="CX754" s="60"/>
      <c r="CY754" s="60"/>
      <c r="CZ754" s="60"/>
      <c r="DA754" s="60"/>
      <c r="DB754" s="60"/>
      <c r="DC754" s="60"/>
      <c r="DD754" s="60"/>
      <c r="DE754" s="60"/>
      <c r="DF754" s="60"/>
      <c r="DG754" s="60"/>
      <c r="DH754" s="60"/>
      <c r="DI754" s="60"/>
      <c r="DJ754" s="60"/>
      <c r="DK754" s="60"/>
    </row>
    <row r="755" spans="1:115" s="61" customFormat="1" ht="18.75" hidden="1">
      <c r="A755" s="96"/>
      <c r="B755" s="96"/>
      <c r="C755" s="169"/>
      <c r="D755" s="163"/>
      <c r="E755" s="144"/>
      <c r="F755" s="144"/>
      <c r="G755" s="144"/>
      <c r="H755" s="141"/>
      <c r="I755" s="143"/>
      <c r="J755" s="88"/>
      <c r="K755" s="143"/>
      <c r="L755" s="97"/>
      <c r="M755" s="96"/>
      <c r="N755" s="119"/>
      <c r="O755" s="119"/>
      <c r="P755" s="119"/>
      <c r="Q755" s="119"/>
      <c r="R755" s="119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0"/>
      <c r="BQ755" s="60"/>
      <c r="BR755" s="60"/>
      <c r="BS755" s="60"/>
      <c r="BT755" s="60"/>
      <c r="BU755" s="60"/>
      <c r="BV755" s="60"/>
      <c r="BW755" s="60"/>
      <c r="BX755" s="60"/>
      <c r="BY755" s="60"/>
      <c r="BZ755" s="60"/>
      <c r="CA755" s="60"/>
      <c r="CB755" s="60"/>
      <c r="CC755" s="60"/>
      <c r="CD755" s="60"/>
      <c r="CE755" s="60"/>
      <c r="CF755" s="60"/>
      <c r="CG755" s="60"/>
      <c r="CH755" s="60"/>
      <c r="CI755" s="60"/>
      <c r="CJ755" s="60"/>
      <c r="CK755" s="60"/>
      <c r="CL755" s="60"/>
      <c r="CM755" s="60"/>
      <c r="CN755" s="60"/>
      <c r="CO755" s="60"/>
      <c r="CP755" s="60"/>
      <c r="CQ755" s="60"/>
      <c r="CR755" s="60"/>
      <c r="CS755" s="60"/>
      <c r="CT755" s="60"/>
      <c r="CU755" s="60"/>
      <c r="CV755" s="60"/>
      <c r="CW755" s="60"/>
      <c r="CX755" s="60"/>
      <c r="CY755" s="60"/>
      <c r="CZ755" s="60"/>
      <c r="DA755" s="60"/>
      <c r="DB755" s="60"/>
      <c r="DC755" s="60"/>
      <c r="DD755" s="60"/>
      <c r="DE755" s="60"/>
      <c r="DF755" s="60"/>
      <c r="DG755" s="60"/>
      <c r="DH755" s="60"/>
      <c r="DI755" s="60"/>
      <c r="DJ755" s="60"/>
      <c r="DK755" s="60"/>
    </row>
    <row r="756" spans="1:115" s="61" customFormat="1" ht="18.75" hidden="1">
      <c r="A756" s="96"/>
      <c r="B756" s="96"/>
      <c r="C756" s="169"/>
      <c r="D756" s="163"/>
      <c r="E756" s="144"/>
      <c r="F756" s="144"/>
      <c r="G756" s="144"/>
      <c r="H756" s="141"/>
      <c r="I756" s="143"/>
      <c r="J756" s="88"/>
      <c r="K756" s="143"/>
      <c r="L756" s="97"/>
      <c r="M756" s="96"/>
      <c r="N756" s="119"/>
      <c r="O756" s="119"/>
      <c r="P756" s="119"/>
      <c r="Q756" s="119"/>
      <c r="R756" s="119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0"/>
      <c r="BQ756" s="60"/>
      <c r="BR756" s="60"/>
      <c r="BS756" s="60"/>
      <c r="BT756" s="60"/>
      <c r="BU756" s="60"/>
      <c r="BV756" s="60"/>
      <c r="BW756" s="60"/>
      <c r="BX756" s="60"/>
      <c r="BY756" s="60"/>
      <c r="BZ756" s="60"/>
      <c r="CA756" s="60"/>
      <c r="CB756" s="60"/>
      <c r="CC756" s="60"/>
      <c r="CD756" s="60"/>
      <c r="CE756" s="60"/>
      <c r="CF756" s="60"/>
      <c r="CG756" s="60"/>
      <c r="CH756" s="60"/>
      <c r="CI756" s="60"/>
      <c r="CJ756" s="60"/>
      <c r="CK756" s="60"/>
      <c r="CL756" s="60"/>
      <c r="CM756" s="60"/>
      <c r="CN756" s="60"/>
      <c r="CO756" s="60"/>
      <c r="CP756" s="60"/>
      <c r="CQ756" s="60"/>
      <c r="CR756" s="60"/>
      <c r="CS756" s="60"/>
      <c r="CT756" s="60"/>
      <c r="CU756" s="60"/>
      <c r="CV756" s="60"/>
      <c r="CW756" s="60"/>
      <c r="CX756" s="60"/>
      <c r="CY756" s="60"/>
      <c r="CZ756" s="60"/>
      <c r="DA756" s="60"/>
      <c r="DB756" s="60"/>
      <c r="DC756" s="60"/>
      <c r="DD756" s="60"/>
      <c r="DE756" s="60"/>
      <c r="DF756" s="60"/>
      <c r="DG756" s="60"/>
      <c r="DH756" s="60"/>
      <c r="DI756" s="60"/>
      <c r="DJ756" s="60"/>
      <c r="DK756" s="60"/>
    </row>
    <row r="757" spans="1:115" s="61" customFormat="1" ht="18.75" hidden="1">
      <c r="A757" s="96"/>
      <c r="B757" s="96"/>
      <c r="C757" s="169"/>
      <c r="D757" s="163"/>
      <c r="E757" s="144"/>
      <c r="F757" s="144"/>
      <c r="G757" s="144"/>
      <c r="H757" s="141"/>
      <c r="I757" s="143"/>
      <c r="J757" s="88"/>
      <c r="K757" s="143"/>
      <c r="L757" s="97"/>
      <c r="M757" s="96"/>
      <c r="N757" s="119"/>
      <c r="O757" s="119"/>
      <c r="P757" s="119"/>
      <c r="Q757" s="119"/>
      <c r="R757" s="119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0"/>
      <c r="BQ757" s="60"/>
      <c r="BR757" s="60"/>
      <c r="BS757" s="60"/>
      <c r="BT757" s="60"/>
      <c r="BU757" s="60"/>
      <c r="BV757" s="60"/>
      <c r="BW757" s="60"/>
      <c r="BX757" s="60"/>
      <c r="BY757" s="60"/>
      <c r="BZ757" s="60"/>
      <c r="CA757" s="60"/>
      <c r="CB757" s="60"/>
      <c r="CC757" s="60"/>
      <c r="CD757" s="60"/>
      <c r="CE757" s="60"/>
      <c r="CF757" s="60"/>
      <c r="CG757" s="60"/>
      <c r="CH757" s="60"/>
      <c r="CI757" s="60"/>
      <c r="CJ757" s="60"/>
      <c r="CK757" s="60"/>
      <c r="CL757" s="60"/>
      <c r="CM757" s="60"/>
      <c r="CN757" s="60"/>
      <c r="CO757" s="60"/>
      <c r="CP757" s="60"/>
      <c r="CQ757" s="60"/>
      <c r="CR757" s="60"/>
      <c r="CS757" s="60"/>
      <c r="CT757" s="60"/>
      <c r="CU757" s="60"/>
      <c r="CV757" s="60"/>
      <c r="CW757" s="60"/>
      <c r="CX757" s="60"/>
      <c r="CY757" s="60"/>
      <c r="CZ757" s="60"/>
      <c r="DA757" s="60"/>
      <c r="DB757" s="60"/>
      <c r="DC757" s="60"/>
      <c r="DD757" s="60"/>
      <c r="DE757" s="60"/>
      <c r="DF757" s="60"/>
      <c r="DG757" s="60"/>
      <c r="DH757" s="60"/>
      <c r="DI757" s="60"/>
      <c r="DJ757" s="60"/>
      <c r="DK757" s="60"/>
    </row>
    <row r="758" spans="1:115" s="61" customFormat="1" ht="18.75" hidden="1">
      <c r="A758" s="96"/>
      <c r="B758" s="96"/>
      <c r="C758" s="169"/>
      <c r="D758" s="163"/>
      <c r="E758" s="144"/>
      <c r="F758" s="144"/>
      <c r="G758" s="144"/>
      <c r="H758" s="141"/>
      <c r="I758" s="143"/>
      <c r="J758" s="88"/>
      <c r="K758" s="143"/>
      <c r="L758" s="97"/>
      <c r="M758" s="96"/>
      <c r="N758" s="119"/>
      <c r="O758" s="119"/>
      <c r="P758" s="119"/>
      <c r="Q758" s="119"/>
      <c r="R758" s="119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0"/>
      <c r="BQ758" s="60"/>
      <c r="BR758" s="60"/>
      <c r="BS758" s="60"/>
      <c r="BT758" s="60"/>
      <c r="BU758" s="60"/>
      <c r="BV758" s="60"/>
      <c r="BW758" s="60"/>
      <c r="BX758" s="60"/>
      <c r="BY758" s="60"/>
      <c r="BZ758" s="60"/>
      <c r="CA758" s="60"/>
      <c r="CB758" s="60"/>
      <c r="CC758" s="60"/>
      <c r="CD758" s="60"/>
      <c r="CE758" s="60"/>
      <c r="CF758" s="60"/>
      <c r="CG758" s="60"/>
      <c r="CH758" s="60"/>
      <c r="CI758" s="60"/>
      <c r="CJ758" s="60"/>
      <c r="CK758" s="60"/>
      <c r="CL758" s="60"/>
      <c r="CM758" s="60"/>
      <c r="CN758" s="60"/>
      <c r="CO758" s="60"/>
      <c r="CP758" s="60"/>
      <c r="CQ758" s="60"/>
      <c r="CR758" s="60"/>
      <c r="CS758" s="60"/>
      <c r="CT758" s="60"/>
      <c r="CU758" s="60"/>
      <c r="CV758" s="60"/>
      <c r="CW758" s="60"/>
      <c r="CX758" s="60"/>
      <c r="CY758" s="60"/>
      <c r="CZ758" s="60"/>
      <c r="DA758" s="60"/>
      <c r="DB758" s="60"/>
      <c r="DC758" s="60"/>
      <c r="DD758" s="60"/>
      <c r="DE758" s="60"/>
      <c r="DF758" s="60"/>
      <c r="DG758" s="60"/>
      <c r="DH758" s="60"/>
      <c r="DI758" s="60"/>
      <c r="DJ758" s="60"/>
      <c r="DK758" s="60"/>
    </row>
    <row r="759" spans="1:115" s="61" customFormat="1" ht="18.75" hidden="1">
      <c r="A759" s="96"/>
      <c r="B759" s="96"/>
      <c r="C759" s="169"/>
      <c r="D759" s="163"/>
      <c r="E759" s="144"/>
      <c r="F759" s="144"/>
      <c r="G759" s="144"/>
      <c r="H759" s="141"/>
      <c r="I759" s="143"/>
      <c r="J759" s="88"/>
      <c r="K759" s="143"/>
      <c r="L759" s="97"/>
      <c r="M759" s="96"/>
      <c r="N759" s="119"/>
      <c r="O759" s="119"/>
      <c r="P759" s="119"/>
      <c r="Q759" s="119"/>
      <c r="R759" s="119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0"/>
      <c r="BQ759" s="60"/>
      <c r="BR759" s="60"/>
      <c r="BS759" s="60"/>
      <c r="BT759" s="60"/>
      <c r="BU759" s="60"/>
      <c r="BV759" s="60"/>
      <c r="BW759" s="60"/>
      <c r="BX759" s="60"/>
      <c r="BY759" s="60"/>
      <c r="BZ759" s="60"/>
      <c r="CA759" s="60"/>
      <c r="CB759" s="60"/>
      <c r="CC759" s="60"/>
      <c r="CD759" s="60"/>
      <c r="CE759" s="60"/>
      <c r="CF759" s="60"/>
      <c r="CG759" s="60"/>
      <c r="CH759" s="60"/>
      <c r="CI759" s="60"/>
      <c r="CJ759" s="60"/>
      <c r="CK759" s="60"/>
      <c r="CL759" s="60"/>
      <c r="CM759" s="60"/>
      <c r="CN759" s="60"/>
      <c r="CO759" s="60"/>
      <c r="CP759" s="60"/>
      <c r="CQ759" s="60"/>
      <c r="CR759" s="60"/>
      <c r="CS759" s="60"/>
      <c r="CT759" s="60"/>
      <c r="CU759" s="60"/>
      <c r="CV759" s="60"/>
      <c r="CW759" s="60"/>
      <c r="CX759" s="60"/>
      <c r="CY759" s="60"/>
      <c r="CZ759" s="60"/>
      <c r="DA759" s="60"/>
      <c r="DB759" s="60"/>
      <c r="DC759" s="60"/>
      <c r="DD759" s="60"/>
      <c r="DE759" s="60"/>
      <c r="DF759" s="60"/>
      <c r="DG759" s="60"/>
      <c r="DH759" s="60"/>
      <c r="DI759" s="60"/>
      <c r="DJ759" s="60"/>
      <c r="DK759" s="60"/>
    </row>
    <row r="760" spans="1:115" s="61" customFormat="1" ht="18.75" hidden="1">
      <c r="A760" s="96"/>
      <c r="B760" s="96"/>
      <c r="C760" s="169"/>
      <c r="D760" s="163"/>
      <c r="E760" s="144"/>
      <c r="F760" s="144"/>
      <c r="G760" s="144"/>
      <c r="H760" s="141"/>
      <c r="I760" s="143"/>
      <c r="J760" s="88"/>
      <c r="K760" s="143"/>
      <c r="L760" s="97"/>
      <c r="M760" s="96"/>
      <c r="N760" s="119"/>
      <c r="O760" s="119"/>
      <c r="P760" s="119"/>
      <c r="Q760" s="119"/>
      <c r="R760" s="119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0"/>
      <c r="BQ760" s="60"/>
      <c r="BR760" s="60"/>
      <c r="BS760" s="60"/>
      <c r="BT760" s="60"/>
      <c r="BU760" s="60"/>
      <c r="BV760" s="60"/>
      <c r="BW760" s="60"/>
      <c r="BX760" s="60"/>
      <c r="BY760" s="60"/>
      <c r="BZ760" s="60"/>
      <c r="CA760" s="60"/>
      <c r="CB760" s="60"/>
      <c r="CC760" s="60"/>
      <c r="CD760" s="60"/>
      <c r="CE760" s="60"/>
      <c r="CF760" s="60"/>
      <c r="CG760" s="60"/>
      <c r="CH760" s="60"/>
      <c r="CI760" s="60"/>
      <c r="CJ760" s="60"/>
      <c r="CK760" s="60"/>
      <c r="CL760" s="60"/>
      <c r="CM760" s="60"/>
      <c r="CN760" s="60"/>
      <c r="CO760" s="60"/>
      <c r="CP760" s="60"/>
      <c r="CQ760" s="60"/>
      <c r="CR760" s="60"/>
      <c r="CS760" s="60"/>
      <c r="CT760" s="60"/>
      <c r="CU760" s="60"/>
      <c r="CV760" s="60"/>
      <c r="CW760" s="60"/>
      <c r="CX760" s="60"/>
      <c r="CY760" s="60"/>
      <c r="CZ760" s="60"/>
      <c r="DA760" s="60"/>
      <c r="DB760" s="60"/>
      <c r="DC760" s="60"/>
      <c r="DD760" s="60"/>
      <c r="DE760" s="60"/>
      <c r="DF760" s="60"/>
      <c r="DG760" s="60"/>
      <c r="DH760" s="60"/>
      <c r="DI760" s="60"/>
      <c r="DJ760" s="60"/>
      <c r="DK760" s="60"/>
    </row>
    <row r="761" spans="1:115" s="61" customFormat="1" ht="18.75" hidden="1">
      <c r="A761" s="96"/>
      <c r="B761" s="96"/>
      <c r="C761" s="169"/>
      <c r="D761" s="163"/>
      <c r="E761" s="144"/>
      <c r="F761" s="144"/>
      <c r="G761" s="144"/>
      <c r="H761" s="141"/>
      <c r="I761" s="143"/>
      <c r="J761" s="88"/>
      <c r="K761" s="143"/>
      <c r="L761" s="97"/>
      <c r="M761" s="96"/>
      <c r="N761" s="119"/>
      <c r="O761" s="119"/>
      <c r="P761" s="119"/>
      <c r="Q761" s="119"/>
      <c r="R761" s="119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0"/>
      <c r="BQ761" s="60"/>
      <c r="BR761" s="60"/>
      <c r="BS761" s="60"/>
      <c r="BT761" s="60"/>
      <c r="BU761" s="60"/>
      <c r="BV761" s="60"/>
      <c r="BW761" s="60"/>
      <c r="BX761" s="60"/>
      <c r="BY761" s="60"/>
      <c r="BZ761" s="60"/>
      <c r="CA761" s="60"/>
      <c r="CB761" s="60"/>
      <c r="CC761" s="60"/>
      <c r="CD761" s="60"/>
      <c r="CE761" s="60"/>
      <c r="CF761" s="60"/>
      <c r="CG761" s="60"/>
      <c r="CH761" s="60"/>
      <c r="CI761" s="60"/>
      <c r="CJ761" s="60"/>
      <c r="CK761" s="60"/>
      <c r="CL761" s="60"/>
      <c r="CM761" s="60"/>
      <c r="CN761" s="60"/>
      <c r="CO761" s="60"/>
      <c r="CP761" s="60"/>
      <c r="CQ761" s="60"/>
      <c r="CR761" s="60"/>
      <c r="CS761" s="60"/>
      <c r="CT761" s="60"/>
      <c r="CU761" s="60"/>
      <c r="CV761" s="60"/>
      <c r="CW761" s="60"/>
      <c r="CX761" s="60"/>
      <c r="CY761" s="60"/>
      <c r="CZ761" s="60"/>
      <c r="DA761" s="60"/>
      <c r="DB761" s="60"/>
      <c r="DC761" s="60"/>
      <c r="DD761" s="60"/>
      <c r="DE761" s="60"/>
      <c r="DF761" s="60"/>
      <c r="DG761" s="60"/>
      <c r="DH761" s="60"/>
      <c r="DI761" s="60"/>
      <c r="DJ761" s="60"/>
      <c r="DK761" s="60"/>
    </row>
    <row r="762" spans="1:115" s="61" customFormat="1" ht="18.75" hidden="1">
      <c r="A762" s="96"/>
      <c r="B762" s="96"/>
      <c r="C762" s="169"/>
      <c r="D762" s="163"/>
      <c r="E762" s="144"/>
      <c r="F762" s="144"/>
      <c r="G762" s="144"/>
      <c r="H762" s="141"/>
      <c r="I762" s="143"/>
      <c r="J762" s="88"/>
      <c r="K762" s="143"/>
      <c r="L762" s="97"/>
      <c r="M762" s="96"/>
      <c r="N762" s="119"/>
      <c r="O762" s="119"/>
      <c r="P762" s="119"/>
      <c r="Q762" s="119"/>
      <c r="R762" s="119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0"/>
      <c r="BQ762" s="60"/>
      <c r="BR762" s="60"/>
      <c r="BS762" s="60"/>
      <c r="BT762" s="60"/>
      <c r="BU762" s="60"/>
      <c r="BV762" s="60"/>
      <c r="BW762" s="60"/>
      <c r="BX762" s="60"/>
      <c r="BY762" s="60"/>
      <c r="BZ762" s="60"/>
      <c r="CA762" s="60"/>
      <c r="CB762" s="60"/>
      <c r="CC762" s="60"/>
      <c r="CD762" s="60"/>
      <c r="CE762" s="60"/>
      <c r="CF762" s="60"/>
      <c r="CG762" s="60"/>
      <c r="CH762" s="60"/>
      <c r="CI762" s="60"/>
      <c r="CJ762" s="60"/>
      <c r="CK762" s="60"/>
      <c r="CL762" s="60"/>
      <c r="CM762" s="60"/>
      <c r="CN762" s="60"/>
      <c r="CO762" s="60"/>
      <c r="CP762" s="60"/>
      <c r="CQ762" s="60"/>
      <c r="CR762" s="60"/>
      <c r="CS762" s="60"/>
      <c r="CT762" s="60"/>
      <c r="CU762" s="60"/>
      <c r="CV762" s="60"/>
      <c r="CW762" s="60"/>
      <c r="CX762" s="60"/>
      <c r="CY762" s="60"/>
      <c r="CZ762" s="60"/>
      <c r="DA762" s="60"/>
      <c r="DB762" s="60"/>
      <c r="DC762" s="60"/>
      <c r="DD762" s="60"/>
      <c r="DE762" s="60"/>
      <c r="DF762" s="60"/>
      <c r="DG762" s="60"/>
      <c r="DH762" s="60"/>
      <c r="DI762" s="60"/>
      <c r="DJ762" s="60"/>
      <c r="DK762" s="60"/>
    </row>
    <row r="763" spans="1:115" s="61" customFormat="1" ht="18.75" hidden="1">
      <c r="A763" s="96"/>
      <c r="B763" s="96"/>
      <c r="C763" s="169"/>
      <c r="D763" s="163"/>
      <c r="E763" s="144"/>
      <c r="F763" s="144"/>
      <c r="G763" s="144"/>
      <c r="H763" s="141"/>
      <c r="I763" s="143"/>
      <c r="J763" s="88"/>
      <c r="K763" s="143"/>
      <c r="L763" s="97"/>
      <c r="M763" s="96"/>
      <c r="N763" s="119"/>
      <c r="O763" s="119"/>
      <c r="P763" s="119"/>
      <c r="Q763" s="119"/>
      <c r="R763" s="119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0"/>
      <c r="BQ763" s="60"/>
      <c r="BR763" s="60"/>
      <c r="BS763" s="60"/>
      <c r="BT763" s="60"/>
      <c r="BU763" s="60"/>
      <c r="BV763" s="60"/>
      <c r="BW763" s="60"/>
      <c r="BX763" s="60"/>
      <c r="BY763" s="60"/>
      <c r="BZ763" s="60"/>
      <c r="CA763" s="60"/>
      <c r="CB763" s="60"/>
      <c r="CC763" s="60"/>
      <c r="CD763" s="60"/>
      <c r="CE763" s="60"/>
      <c r="CF763" s="60"/>
      <c r="CG763" s="60"/>
      <c r="CH763" s="60"/>
      <c r="CI763" s="60"/>
      <c r="CJ763" s="60"/>
      <c r="CK763" s="60"/>
      <c r="CL763" s="60"/>
      <c r="CM763" s="60"/>
      <c r="CN763" s="60"/>
      <c r="CO763" s="60"/>
      <c r="CP763" s="60"/>
      <c r="CQ763" s="60"/>
      <c r="CR763" s="60"/>
      <c r="CS763" s="60"/>
      <c r="CT763" s="60"/>
      <c r="CU763" s="60"/>
      <c r="CV763" s="60"/>
      <c r="CW763" s="60"/>
      <c r="CX763" s="60"/>
      <c r="CY763" s="60"/>
      <c r="CZ763" s="60"/>
      <c r="DA763" s="60"/>
      <c r="DB763" s="60"/>
      <c r="DC763" s="60"/>
      <c r="DD763" s="60"/>
      <c r="DE763" s="60"/>
      <c r="DF763" s="60"/>
      <c r="DG763" s="60"/>
      <c r="DH763" s="60"/>
      <c r="DI763" s="60"/>
      <c r="DJ763" s="60"/>
      <c r="DK763" s="60"/>
    </row>
    <row r="764" spans="1:115" s="61" customFormat="1" ht="18.75" hidden="1">
      <c r="A764" s="96"/>
      <c r="B764" s="96"/>
      <c r="C764" s="169"/>
      <c r="D764" s="163"/>
      <c r="E764" s="144"/>
      <c r="F764" s="144"/>
      <c r="G764" s="144"/>
      <c r="H764" s="141"/>
      <c r="I764" s="143"/>
      <c r="J764" s="88"/>
      <c r="K764" s="143"/>
      <c r="L764" s="97"/>
      <c r="M764" s="96"/>
      <c r="N764" s="119"/>
      <c r="O764" s="119"/>
      <c r="P764" s="119"/>
      <c r="Q764" s="119"/>
      <c r="R764" s="119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0"/>
      <c r="BQ764" s="60"/>
      <c r="BR764" s="60"/>
      <c r="BS764" s="60"/>
      <c r="BT764" s="60"/>
      <c r="BU764" s="60"/>
      <c r="BV764" s="60"/>
      <c r="BW764" s="60"/>
      <c r="BX764" s="60"/>
      <c r="BY764" s="60"/>
      <c r="BZ764" s="60"/>
      <c r="CA764" s="60"/>
      <c r="CB764" s="60"/>
      <c r="CC764" s="60"/>
      <c r="CD764" s="60"/>
      <c r="CE764" s="60"/>
      <c r="CF764" s="60"/>
      <c r="CG764" s="60"/>
      <c r="CH764" s="60"/>
      <c r="CI764" s="60"/>
      <c r="CJ764" s="60"/>
      <c r="CK764" s="60"/>
      <c r="CL764" s="60"/>
      <c r="CM764" s="60"/>
      <c r="CN764" s="60"/>
      <c r="CO764" s="60"/>
      <c r="CP764" s="60"/>
      <c r="CQ764" s="60"/>
      <c r="CR764" s="60"/>
      <c r="CS764" s="60"/>
      <c r="CT764" s="60"/>
      <c r="CU764" s="60"/>
      <c r="CV764" s="60"/>
      <c r="CW764" s="60"/>
      <c r="CX764" s="60"/>
      <c r="CY764" s="60"/>
      <c r="CZ764" s="60"/>
      <c r="DA764" s="60"/>
      <c r="DB764" s="60"/>
      <c r="DC764" s="60"/>
      <c r="DD764" s="60"/>
      <c r="DE764" s="60"/>
      <c r="DF764" s="60"/>
      <c r="DG764" s="60"/>
      <c r="DH764" s="60"/>
      <c r="DI764" s="60"/>
      <c r="DJ764" s="60"/>
      <c r="DK764" s="60"/>
    </row>
    <row r="765" spans="1:115" s="61" customFormat="1" ht="18.75" hidden="1">
      <c r="A765" s="96"/>
      <c r="B765" s="96"/>
      <c r="C765" s="169"/>
      <c r="D765" s="163"/>
      <c r="E765" s="144"/>
      <c r="F765" s="144"/>
      <c r="G765" s="144"/>
      <c r="H765" s="141"/>
      <c r="I765" s="143"/>
      <c r="J765" s="88"/>
      <c r="K765" s="143"/>
      <c r="L765" s="97"/>
      <c r="M765" s="96"/>
      <c r="N765" s="119"/>
      <c r="O765" s="119"/>
      <c r="P765" s="119"/>
      <c r="Q765" s="119"/>
      <c r="R765" s="119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0"/>
      <c r="BQ765" s="60"/>
      <c r="BR765" s="60"/>
      <c r="BS765" s="60"/>
      <c r="BT765" s="60"/>
      <c r="BU765" s="60"/>
      <c r="BV765" s="60"/>
      <c r="BW765" s="60"/>
      <c r="BX765" s="60"/>
      <c r="BY765" s="60"/>
      <c r="BZ765" s="60"/>
      <c r="CA765" s="60"/>
      <c r="CB765" s="60"/>
      <c r="CC765" s="60"/>
      <c r="CD765" s="60"/>
      <c r="CE765" s="60"/>
      <c r="CF765" s="60"/>
      <c r="CG765" s="60"/>
      <c r="CH765" s="60"/>
      <c r="CI765" s="60"/>
      <c r="CJ765" s="60"/>
      <c r="CK765" s="60"/>
      <c r="CL765" s="60"/>
      <c r="CM765" s="60"/>
      <c r="CN765" s="60"/>
      <c r="CO765" s="60"/>
      <c r="CP765" s="60"/>
      <c r="CQ765" s="60"/>
      <c r="CR765" s="60"/>
      <c r="CS765" s="60"/>
      <c r="CT765" s="60"/>
      <c r="CU765" s="60"/>
      <c r="CV765" s="60"/>
      <c r="CW765" s="60"/>
      <c r="CX765" s="60"/>
      <c r="CY765" s="60"/>
      <c r="CZ765" s="60"/>
      <c r="DA765" s="60"/>
      <c r="DB765" s="60"/>
      <c r="DC765" s="60"/>
      <c r="DD765" s="60"/>
      <c r="DE765" s="60"/>
      <c r="DF765" s="60"/>
      <c r="DG765" s="60"/>
      <c r="DH765" s="60"/>
      <c r="DI765" s="60"/>
      <c r="DJ765" s="60"/>
      <c r="DK765" s="60"/>
    </row>
    <row r="766" spans="1:115" s="61" customFormat="1" ht="18.75" hidden="1">
      <c r="A766" s="96"/>
      <c r="B766" s="96"/>
      <c r="C766" s="169"/>
      <c r="D766" s="163"/>
      <c r="E766" s="144"/>
      <c r="F766" s="144"/>
      <c r="G766" s="144"/>
      <c r="H766" s="141"/>
      <c r="I766" s="143"/>
      <c r="J766" s="88"/>
      <c r="K766" s="143"/>
      <c r="L766" s="97"/>
      <c r="M766" s="96"/>
      <c r="N766" s="119"/>
      <c r="O766" s="119"/>
      <c r="P766" s="119"/>
      <c r="Q766" s="119"/>
      <c r="R766" s="119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0"/>
      <c r="BQ766" s="60"/>
      <c r="BR766" s="60"/>
      <c r="BS766" s="60"/>
      <c r="BT766" s="60"/>
      <c r="BU766" s="60"/>
      <c r="BV766" s="60"/>
      <c r="BW766" s="60"/>
      <c r="BX766" s="60"/>
      <c r="BY766" s="60"/>
      <c r="BZ766" s="60"/>
      <c r="CA766" s="60"/>
      <c r="CB766" s="60"/>
      <c r="CC766" s="60"/>
      <c r="CD766" s="60"/>
      <c r="CE766" s="60"/>
      <c r="CF766" s="60"/>
      <c r="CG766" s="60"/>
      <c r="CH766" s="60"/>
      <c r="CI766" s="60"/>
      <c r="CJ766" s="60"/>
      <c r="CK766" s="60"/>
      <c r="CL766" s="60"/>
      <c r="CM766" s="60"/>
      <c r="CN766" s="60"/>
      <c r="CO766" s="60"/>
      <c r="CP766" s="60"/>
      <c r="CQ766" s="60"/>
      <c r="CR766" s="60"/>
      <c r="CS766" s="60"/>
      <c r="CT766" s="60"/>
      <c r="CU766" s="60"/>
      <c r="CV766" s="60"/>
      <c r="CW766" s="60"/>
      <c r="CX766" s="60"/>
      <c r="CY766" s="60"/>
      <c r="CZ766" s="60"/>
      <c r="DA766" s="60"/>
      <c r="DB766" s="60"/>
      <c r="DC766" s="60"/>
      <c r="DD766" s="60"/>
      <c r="DE766" s="60"/>
      <c r="DF766" s="60"/>
      <c r="DG766" s="60"/>
      <c r="DH766" s="60"/>
      <c r="DI766" s="60"/>
      <c r="DJ766" s="60"/>
      <c r="DK766" s="60"/>
    </row>
    <row r="767" spans="1:115" s="61" customFormat="1" ht="18.75" hidden="1">
      <c r="A767" s="96"/>
      <c r="B767" s="96"/>
      <c r="C767" s="169"/>
      <c r="D767" s="163"/>
      <c r="E767" s="144"/>
      <c r="F767" s="144"/>
      <c r="G767" s="144"/>
      <c r="H767" s="141"/>
      <c r="I767" s="143"/>
      <c r="J767" s="88"/>
      <c r="K767" s="143"/>
      <c r="L767" s="97"/>
      <c r="M767" s="96"/>
      <c r="N767" s="119"/>
      <c r="O767" s="119"/>
      <c r="P767" s="119"/>
      <c r="Q767" s="119"/>
      <c r="R767" s="119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0"/>
      <c r="BQ767" s="60"/>
      <c r="BR767" s="60"/>
      <c r="BS767" s="60"/>
      <c r="BT767" s="60"/>
      <c r="BU767" s="60"/>
      <c r="BV767" s="60"/>
      <c r="BW767" s="60"/>
      <c r="BX767" s="60"/>
      <c r="BY767" s="60"/>
      <c r="BZ767" s="60"/>
      <c r="CA767" s="60"/>
      <c r="CB767" s="60"/>
      <c r="CC767" s="60"/>
      <c r="CD767" s="60"/>
      <c r="CE767" s="60"/>
      <c r="CF767" s="60"/>
      <c r="CG767" s="60"/>
      <c r="CH767" s="60"/>
      <c r="CI767" s="60"/>
      <c r="CJ767" s="60"/>
      <c r="CK767" s="60"/>
      <c r="CL767" s="60"/>
      <c r="CM767" s="60"/>
      <c r="CN767" s="60"/>
      <c r="CO767" s="60"/>
      <c r="CP767" s="60"/>
      <c r="CQ767" s="60"/>
      <c r="CR767" s="60"/>
      <c r="CS767" s="60"/>
      <c r="CT767" s="60"/>
      <c r="CU767" s="60"/>
      <c r="CV767" s="60"/>
      <c r="CW767" s="60"/>
      <c r="CX767" s="60"/>
      <c r="CY767" s="60"/>
      <c r="CZ767" s="60"/>
      <c r="DA767" s="60"/>
      <c r="DB767" s="60"/>
      <c r="DC767" s="60"/>
      <c r="DD767" s="60"/>
      <c r="DE767" s="60"/>
      <c r="DF767" s="60"/>
      <c r="DG767" s="60"/>
      <c r="DH767" s="60"/>
      <c r="DI767" s="60"/>
      <c r="DJ767" s="60"/>
      <c r="DK767" s="60"/>
    </row>
    <row r="768" spans="1:115" s="61" customFormat="1" ht="18.75" hidden="1">
      <c r="A768" s="96"/>
      <c r="B768" s="96"/>
      <c r="C768" s="169"/>
      <c r="D768" s="163"/>
      <c r="E768" s="144"/>
      <c r="F768" s="144"/>
      <c r="G768" s="144"/>
      <c r="H768" s="141"/>
      <c r="I768" s="143"/>
      <c r="J768" s="88"/>
      <c r="K768" s="143"/>
      <c r="L768" s="97"/>
      <c r="M768" s="96"/>
      <c r="N768" s="119"/>
      <c r="O768" s="119"/>
      <c r="P768" s="119"/>
      <c r="Q768" s="119"/>
      <c r="R768" s="119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0"/>
      <c r="BQ768" s="60"/>
      <c r="BR768" s="60"/>
      <c r="BS768" s="60"/>
      <c r="BT768" s="60"/>
      <c r="BU768" s="60"/>
      <c r="BV768" s="60"/>
      <c r="BW768" s="60"/>
      <c r="BX768" s="60"/>
      <c r="BY768" s="60"/>
      <c r="BZ768" s="60"/>
      <c r="CA768" s="60"/>
      <c r="CB768" s="60"/>
      <c r="CC768" s="60"/>
      <c r="CD768" s="60"/>
      <c r="CE768" s="60"/>
      <c r="CF768" s="60"/>
      <c r="CG768" s="60"/>
      <c r="CH768" s="60"/>
      <c r="CI768" s="60"/>
      <c r="CJ768" s="60"/>
      <c r="CK768" s="60"/>
      <c r="CL768" s="60"/>
      <c r="CM768" s="60"/>
      <c r="CN768" s="60"/>
      <c r="CO768" s="60"/>
      <c r="CP768" s="60"/>
      <c r="CQ768" s="60"/>
      <c r="CR768" s="60"/>
      <c r="CS768" s="60"/>
      <c r="CT768" s="60"/>
      <c r="CU768" s="60"/>
      <c r="CV768" s="60"/>
      <c r="CW768" s="60"/>
      <c r="CX768" s="60"/>
      <c r="CY768" s="60"/>
      <c r="CZ768" s="60"/>
      <c r="DA768" s="60"/>
      <c r="DB768" s="60"/>
      <c r="DC768" s="60"/>
      <c r="DD768" s="60"/>
      <c r="DE768" s="60"/>
      <c r="DF768" s="60"/>
      <c r="DG768" s="60"/>
      <c r="DH768" s="60"/>
      <c r="DI768" s="60"/>
      <c r="DJ768" s="60"/>
      <c r="DK768" s="60"/>
    </row>
    <row r="769" spans="1:115" s="61" customFormat="1" ht="18.75" hidden="1">
      <c r="A769" s="96"/>
      <c r="B769" s="96"/>
      <c r="C769" s="169"/>
      <c r="D769" s="163"/>
      <c r="E769" s="144"/>
      <c r="F769" s="144"/>
      <c r="G769" s="144"/>
      <c r="H769" s="141"/>
      <c r="I769" s="143"/>
      <c r="J769" s="88"/>
      <c r="K769" s="143"/>
      <c r="L769" s="97"/>
      <c r="M769" s="96"/>
      <c r="N769" s="119"/>
      <c r="O769" s="119"/>
      <c r="P769" s="119"/>
      <c r="Q769" s="119"/>
      <c r="R769" s="119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0"/>
      <c r="BQ769" s="60"/>
      <c r="BR769" s="60"/>
      <c r="BS769" s="60"/>
      <c r="BT769" s="60"/>
      <c r="BU769" s="60"/>
      <c r="BV769" s="60"/>
      <c r="BW769" s="60"/>
      <c r="BX769" s="60"/>
      <c r="BY769" s="60"/>
      <c r="BZ769" s="60"/>
      <c r="CA769" s="60"/>
      <c r="CB769" s="60"/>
      <c r="CC769" s="60"/>
      <c r="CD769" s="60"/>
      <c r="CE769" s="60"/>
      <c r="CF769" s="60"/>
      <c r="CG769" s="60"/>
      <c r="CH769" s="60"/>
      <c r="CI769" s="60"/>
      <c r="CJ769" s="60"/>
      <c r="CK769" s="60"/>
      <c r="CL769" s="60"/>
      <c r="CM769" s="60"/>
      <c r="CN769" s="60"/>
      <c r="CO769" s="60"/>
      <c r="CP769" s="60"/>
      <c r="CQ769" s="60"/>
      <c r="CR769" s="60"/>
      <c r="CS769" s="60"/>
      <c r="CT769" s="60"/>
      <c r="CU769" s="60"/>
      <c r="CV769" s="60"/>
      <c r="CW769" s="60"/>
      <c r="CX769" s="60"/>
      <c r="CY769" s="60"/>
      <c r="CZ769" s="60"/>
      <c r="DA769" s="60"/>
      <c r="DB769" s="60"/>
      <c r="DC769" s="60"/>
      <c r="DD769" s="60"/>
      <c r="DE769" s="60"/>
      <c r="DF769" s="60"/>
      <c r="DG769" s="60"/>
      <c r="DH769" s="60"/>
      <c r="DI769" s="60"/>
      <c r="DJ769" s="60"/>
      <c r="DK769" s="60"/>
    </row>
    <row r="770" spans="1:115" s="61" customFormat="1" ht="18.75" hidden="1">
      <c r="A770" s="96"/>
      <c r="B770" s="96"/>
      <c r="C770" s="169"/>
      <c r="D770" s="163"/>
      <c r="E770" s="144"/>
      <c r="F770" s="144"/>
      <c r="G770" s="144"/>
      <c r="H770" s="141"/>
      <c r="I770" s="143"/>
      <c r="J770" s="88"/>
      <c r="K770" s="143"/>
      <c r="L770" s="97"/>
      <c r="M770" s="96"/>
      <c r="N770" s="119"/>
      <c r="O770" s="119"/>
      <c r="P770" s="119"/>
      <c r="Q770" s="119"/>
      <c r="R770" s="119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0"/>
      <c r="BQ770" s="60"/>
      <c r="BR770" s="60"/>
      <c r="BS770" s="60"/>
      <c r="BT770" s="60"/>
      <c r="BU770" s="60"/>
      <c r="BV770" s="60"/>
      <c r="BW770" s="60"/>
      <c r="BX770" s="60"/>
      <c r="BY770" s="60"/>
      <c r="BZ770" s="60"/>
      <c r="CA770" s="60"/>
      <c r="CB770" s="60"/>
      <c r="CC770" s="60"/>
      <c r="CD770" s="60"/>
      <c r="CE770" s="60"/>
      <c r="CF770" s="60"/>
      <c r="CG770" s="60"/>
      <c r="CH770" s="60"/>
      <c r="CI770" s="60"/>
      <c r="CJ770" s="60"/>
      <c r="CK770" s="60"/>
      <c r="CL770" s="60"/>
      <c r="CM770" s="60"/>
      <c r="CN770" s="60"/>
      <c r="CO770" s="60"/>
      <c r="CP770" s="60"/>
      <c r="CQ770" s="60"/>
      <c r="CR770" s="60"/>
      <c r="CS770" s="60"/>
      <c r="CT770" s="60"/>
      <c r="CU770" s="60"/>
      <c r="CV770" s="60"/>
      <c r="CW770" s="60"/>
      <c r="CX770" s="60"/>
      <c r="CY770" s="60"/>
      <c r="CZ770" s="60"/>
      <c r="DA770" s="60"/>
      <c r="DB770" s="60"/>
      <c r="DC770" s="60"/>
      <c r="DD770" s="60"/>
      <c r="DE770" s="60"/>
      <c r="DF770" s="60"/>
      <c r="DG770" s="60"/>
      <c r="DH770" s="60"/>
      <c r="DI770" s="60"/>
      <c r="DJ770" s="60"/>
      <c r="DK770" s="60"/>
    </row>
    <row r="771" spans="1:115" s="61" customFormat="1" ht="18.75" hidden="1">
      <c r="A771" s="96"/>
      <c r="B771" s="96"/>
      <c r="C771" s="169"/>
      <c r="D771" s="163"/>
      <c r="E771" s="144"/>
      <c r="F771" s="144"/>
      <c r="G771" s="144"/>
      <c r="H771" s="141"/>
      <c r="I771" s="143"/>
      <c r="J771" s="88"/>
      <c r="K771" s="143"/>
      <c r="L771" s="97"/>
      <c r="M771" s="96"/>
      <c r="N771" s="119"/>
      <c r="O771" s="119"/>
      <c r="P771" s="119"/>
      <c r="Q771" s="119"/>
      <c r="R771" s="119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0"/>
      <c r="BQ771" s="60"/>
      <c r="BR771" s="60"/>
      <c r="BS771" s="60"/>
      <c r="BT771" s="60"/>
      <c r="BU771" s="60"/>
      <c r="BV771" s="60"/>
      <c r="BW771" s="60"/>
      <c r="BX771" s="60"/>
      <c r="BY771" s="60"/>
      <c r="BZ771" s="60"/>
      <c r="CA771" s="60"/>
      <c r="CB771" s="60"/>
      <c r="CC771" s="60"/>
      <c r="CD771" s="60"/>
      <c r="CE771" s="60"/>
      <c r="CF771" s="60"/>
      <c r="CG771" s="60"/>
      <c r="CH771" s="60"/>
      <c r="CI771" s="60"/>
      <c r="CJ771" s="60"/>
      <c r="CK771" s="60"/>
      <c r="CL771" s="60"/>
      <c r="CM771" s="60"/>
      <c r="CN771" s="60"/>
      <c r="CO771" s="60"/>
      <c r="CP771" s="60"/>
      <c r="CQ771" s="60"/>
      <c r="CR771" s="60"/>
      <c r="CS771" s="60"/>
      <c r="CT771" s="60"/>
      <c r="CU771" s="60"/>
      <c r="CV771" s="60"/>
      <c r="CW771" s="60"/>
      <c r="CX771" s="60"/>
      <c r="CY771" s="60"/>
      <c r="CZ771" s="60"/>
      <c r="DA771" s="60"/>
      <c r="DB771" s="60"/>
      <c r="DC771" s="60"/>
      <c r="DD771" s="60"/>
      <c r="DE771" s="60"/>
      <c r="DF771" s="60"/>
      <c r="DG771" s="60"/>
      <c r="DH771" s="60"/>
      <c r="DI771" s="60"/>
      <c r="DJ771" s="60"/>
      <c r="DK771" s="60"/>
    </row>
    <row r="772" spans="1:115" s="61" customFormat="1" ht="18.75" hidden="1">
      <c r="A772" s="96"/>
      <c r="B772" s="96"/>
      <c r="C772" s="169"/>
      <c r="D772" s="163"/>
      <c r="E772" s="144"/>
      <c r="F772" s="144"/>
      <c r="G772" s="144"/>
      <c r="H772" s="141"/>
      <c r="I772" s="143"/>
      <c r="J772" s="88"/>
      <c r="K772" s="143"/>
      <c r="L772" s="97"/>
      <c r="M772" s="96"/>
      <c r="N772" s="119"/>
      <c r="O772" s="119"/>
      <c r="P772" s="119"/>
      <c r="Q772" s="119"/>
      <c r="R772" s="119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0"/>
      <c r="BQ772" s="60"/>
      <c r="BR772" s="60"/>
      <c r="BS772" s="60"/>
      <c r="BT772" s="60"/>
      <c r="BU772" s="60"/>
      <c r="BV772" s="60"/>
      <c r="BW772" s="60"/>
      <c r="BX772" s="60"/>
      <c r="BY772" s="60"/>
      <c r="BZ772" s="60"/>
      <c r="CA772" s="60"/>
      <c r="CB772" s="60"/>
      <c r="CC772" s="60"/>
      <c r="CD772" s="60"/>
      <c r="CE772" s="60"/>
      <c r="CF772" s="60"/>
      <c r="CG772" s="60"/>
      <c r="CH772" s="60"/>
      <c r="CI772" s="60"/>
      <c r="CJ772" s="60"/>
      <c r="CK772" s="60"/>
      <c r="CL772" s="60"/>
      <c r="CM772" s="60"/>
      <c r="CN772" s="60"/>
      <c r="CO772" s="60"/>
      <c r="CP772" s="60"/>
      <c r="CQ772" s="60"/>
      <c r="CR772" s="60"/>
      <c r="CS772" s="60"/>
      <c r="CT772" s="60"/>
      <c r="CU772" s="60"/>
      <c r="CV772" s="60"/>
      <c r="CW772" s="60"/>
      <c r="CX772" s="60"/>
      <c r="CY772" s="60"/>
      <c r="CZ772" s="60"/>
      <c r="DA772" s="60"/>
      <c r="DB772" s="60"/>
      <c r="DC772" s="60"/>
      <c r="DD772" s="60"/>
      <c r="DE772" s="60"/>
      <c r="DF772" s="60"/>
      <c r="DG772" s="60"/>
      <c r="DH772" s="60"/>
      <c r="DI772" s="60"/>
      <c r="DJ772" s="60"/>
      <c r="DK772" s="60"/>
    </row>
    <row r="773" spans="1:115" s="61" customFormat="1" ht="18.75" hidden="1">
      <c r="A773" s="96"/>
      <c r="B773" s="96"/>
      <c r="C773" s="169"/>
      <c r="D773" s="163"/>
      <c r="E773" s="144"/>
      <c r="F773" s="144"/>
      <c r="G773" s="144"/>
      <c r="H773" s="141"/>
      <c r="I773" s="143"/>
      <c r="J773" s="88"/>
      <c r="K773" s="143"/>
      <c r="L773" s="97"/>
      <c r="M773" s="96"/>
      <c r="N773" s="119"/>
      <c r="O773" s="119"/>
      <c r="P773" s="119"/>
      <c r="Q773" s="119"/>
      <c r="R773" s="119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0"/>
      <c r="BQ773" s="60"/>
      <c r="BR773" s="60"/>
      <c r="BS773" s="60"/>
      <c r="BT773" s="60"/>
      <c r="BU773" s="60"/>
      <c r="BV773" s="60"/>
      <c r="BW773" s="60"/>
      <c r="BX773" s="60"/>
      <c r="BY773" s="60"/>
      <c r="BZ773" s="60"/>
      <c r="CA773" s="60"/>
      <c r="CB773" s="60"/>
      <c r="CC773" s="60"/>
      <c r="CD773" s="60"/>
      <c r="CE773" s="60"/>
      <c r="CF773" s="60"/>
      <c r="CG773" s="60"/>
      <c r="CH773" s="60"/>
      <c r="CI773" s="60"/>
      <c r="CJ773" s="60"/>
      <c r="CK773" s="60"/>
      <c r="CL773" s="60"/>
      <c r="CM773" s="60"/>
      <c r="CN773" s="60"/>
      <c r="CO773" s="60"/>
      <c r="CP773" s="60"/>
      <c r="CQ773" s="60"/>
      <c r="CR773" s="60"/>
      <c r="CS773" s="60"/>
      <c r="CT773" s="60"/>
      <c r="CU773" s="60"/>
      <c r="CV773" s="60"/>
      <c r="CW773" s="60"/>
      <c r="CX773" s="60"/>
      <c r="CY773" s="60"/>
      <c r="CZ773" s="60"/>
      <c r="DA773" s="60"/>
      <c r="DB773" s="60"/>
      <c r="DC773" s="60"/>
      <c r="DD773" s="60"/>
      <c r="DE773" s="60"/>
      <c r="DF773" s="60"/>
      <c r="DG773" s="60"/>
      <c r="DH773" s="60"/>
      <c r="DI773" s="60"/>
      <c r="DJ773" s="60"/>
      <c r="DK773" s="60"/>
    </row>
    <row r="774" spans="1:115" s="61" customFormat="1" ht="18.75" hidden="1">
      <c r="A774" s="96"/>
      <c r="B774" s="96"/>
      <c r="C774" s="169"/>
      <c r="D774" s="163"/>
      <c r="E774" s="144"/>
      <c r="F774" s="144"/>
      <c r="G774" s="144"/>
      <c r="H774" s="141"/>
      <c r="I774" s="143"/>
      <c r="J774" s="88"/>
      <c r="K774" s="143"/>
      <c r="L774" s="97"/>
      <c r="M774" s="96"/>
      <c r="N774" s="119"/>
      <c r="O774" s="119"/>
      <c r="P774" s="119"/>
      <c r="Q774" s="119"/>
      <c r="R774" s="119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0"/>
      <c r="BQ774" s="60"/>
      <c r="BR774" s="60"/>
      <c r="BS774" s="60"/>
      <c r="BT774" s="60"/>
      <c r="BU774" s="60"/>
      <c r="BV774" s="60"/>
      <c r="BW774" s="60"/>
      <c r="BX774" s="60"/>
      <c r="BY774" s="60"/>
      <c r="BZ774" s="60"/>
      <c r="CA774" s="60"/>
      <c r="CB774" s="60"/>
      <c r="CC774" s="60"/>
      <c r="CD774" s="60"/>
      <c r="CE774" s="60"/>
      <c r="CF774" s="60"/>
      <c r="CG774" s="60"/>
      <c r="CH774" s="60"/>
      <c r="CI774" s="60"/>
      <c r="CJ774" s="60"/>
      <c r="CK774" s="60"/>
      <c r="CL774" s="60"/>
      <c r="CM774" s="60"/>
      <c r="CN774" s="60"/>
      <c r="CO774" s="60"/>
      <c r="CP774" s="60"/>
      <c r="CQ774" s="60"/>
      <c r="CR774" s="60"/>
      <c r="CS774" s="60"/>
      <c r="CT774" s="60"/>
      <c r="CU774" s="60"/>
      <c r="CV774" s="60"/>
      <c r="CW774" s="60"/>
      <c r="CX774" s="60"/>
      <c r="CY774" s="60"/>
      <c r="CZ774" s="60"/>
      <c r="DA774" s="60"/>
      <c r="DB774" s="60"/>
      <c r="DC774" s="60"/>
      <c r="DD774" s="60"/>
      <c r="DE774" s="60"/>
      <c r="DF774" s="60"/>
      <c r="DG774" s="60"/>
      <c r="DH774" s="60"/>
      <c r="DI774" s="60"/>
      <c r="DJ774" s="60"/>
      <c r="DK774" s="60"/>
    </row>
    <row r="775" spans="1:115" s="61" customFormat="1" ht="18.75" hidden="1">
      <c r="A775" s="96"/>
      <c r="B775" s="96"/>
      <c r="C775" s="169"/>
      <c r="D775" s="163"/>
      <c r="E775" s="144"/>
      <c r="F775" s="144"/>
      <c r="G775" s="144"/>
      <c r="H775" s="141"/>
      <c r="I775" s="143"/>
      <c r="J775" s="88"/>
      <c r="K775" s="143"/>
      <c r="L775" s="97"/>
      <c r="M775" s="96"/>
      <c r="N775" s="119"/>
      <c r="O775" s="119"/>
      <c r="P775" s="119"/>
      <c r="Q775" s="119"/>
      <c r="R775" s="119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0"/>
      <c r="BQ775" s="60"/>
      <c r="BR775" s="60"/>
      <c r="BS775" s="60"/>
      <c r="BT775" s="60"/>
      <c r="BU775" s="60"/>
      <c r="BV775" s="60"/>
      <c r="BW775" s="60"/>
      <c r="BX775" s="60"/>
      <c r="BY775" s="60"/>
      <c r="BZ775" s="60"/>
      <c r="CA775" s="60"/>
      <c r="CB775" s="60"/>
      <c r="CC775" s="60"/>
      <c r="CD775" s="60"/>
      <c r="CE775" s="60"/>
      <c r="CF775" s="60"/>
      <c r="CG775" s="60"/>
      <c r="CH775" s="60"/>
      <c r="CI775" s="60"/>
      <c r="CJ775" s="60"/>
      <c r="CK775" s="60"/>
      <c r="CL775" s="60"/>
      <c r="CM775" s="60"/>
      <c r="CN775" s="60"/>
      <c r="CO775" s="60"/>
      <c r="CP775" s="60"/>
      <c r="CQ775" s="60"/>
      <c r="CR775" s="60"/>
      <c r="CS775" s="60"/>
      <c r="CT775" s="60"/>
      <c r="CU775" s="60"/>
      <c r="CV775" s="60"/>
      <c r="CW775" s="60"/>
      <c r="CX775" s="60"/>
      <c r="CY775" s="60"/>
      <c r="CZ775" s="60"/>
      <c r="DA775" s="60"/>
      <c r="DB775" s="60"/>
      <c r="DC775" s="60"/>
      <c r="DD775" s="60"/>
      <c r="DE775" s="60"/>
      <c r="DF775" s="60"/>
      <c r="DG775" s="60"/>
      <c r="DH775" s="60"/>
      <c r="DI775" s="60"/>
      <c r="DJ775" s="60"/>
      <c r="DK775" s="60"/>
    </row>
    <row r="776" spans="1:115" s="61" customFormat="1" ht="18.75" hidden="1">
      <c r="A776" s="96"/>
      <c r="B776" s="96"/>
      <c r="C776" s="169"/>
      <c r="D776" s="163"/>
      <c r="E776" s="144"/>
      <c r="F776" s="144"/>
      <c r="G776" s="144"/>
      <c r="H776" s="141"/>
      <c r="I776" s="143"/>
      <c r="J776" s="88"/>
      <c r="K776" s="143"/>
      <c r="L776" s="97"/>
      <c r="M776" s="96"/>
      <c r="N776" s="119"/>
      <c r="O776" s="119"/>
      <c r="P776" s="119"/>
      <c r="Q776" s="119"/>
      <c r="R776" s="119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0"/>
      <c r="BQ776" s="60"/>
      <c r="BR776" s="60"/>
      <c r="BS776" s="60"/>
      <c r="BT776" s="60"/>
      <c r="BU776" s="60"/>
      <c r="BV776" s="60"/>
      <c r="BW776" s="60"/>
      <c r="BX776" s="60"/>
      <c r="BY776" s="60"/>
      <c r="BZ776" s="60"/>
      <c r="CA776" s="60"/>
      <c r="CB776" s="60"/>
      <c r="CC776" s="60"/>
      <c r="CD776" s="60"/>
      <c r="CE776" s="60"/>
      <c r="CF776" s="60"/>
      <c r="CG776" s="60"/>
      <c r="CH776" s="60"/>
      <c r="CI776" s="60"/>
      <c r="CJ776" s="60"/>
      <c r="CK776" s="60"/>
      <c r="CL776" s="60"/>
      <c r="CM776" s="60"/>
      <c r="CN776" s="60"/>
      <c r="CO776" s="60"/>
      <c r="CP776" s="60"/>
      <c r="CQ776" s="60"/>
      <c r="CR776" s="60"/>
      <c r="CS776" s="60"/>
      <c r="CT776" s="60"/>
      <c r="CU776" s="60"/>
      <c r="CV776" s="60"/>
      <c r="CW776" s="60"/>
      <c r="CX776" s="60"/>
      <c r="CY776" s="60"/>
      <c r="CZ776" s="60"/>
      <c r="DA776" s="60"/>
      <c r="DB776" s="60"/>
      <c r="DC776" s="60"/>
      <c r="DD776" s="60"/>
      <c r="DE776" s="60"/>
      <c r="DF776" s="60"/>
      <c r="DG776" s="60"/>
      <c r="DH776" s="60"/>
      <c r="DI776" s="60"/>
      <c r="DJ776" s="60"/>
      <c r="DK776" s="60"/>
    </row>
    <row r="777" spans="1:115" s="171" customFormat="1" ht="18.75" hidden="1">
      <c r="A777" s="162"/>
      <c r="B777" s="162"/>
      <c r="C777" s="172"/>
      <c r="D777" s="173"/>
      <c r="E777" s="174"/>
      <c r="F777" s="174"/>
      <c r="G777" s="174"/>
      <c r="H777" s="175"/>
      <c r="I777" s="176"/>
      <c r="J777" s="177"/>
      <c r="K777" s="176"/>
      <c r="L777" s="108"/>
      <c r="M777" s="162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  <c r="AB777" s="170"/>
      <c r="AC777" s="170"/>
      <c r="AD777" s="170"/>
      <c r="AE777" s="170"/>
      <c r="AF777" s="170"/>
      <c r="AG777" s="170"/>
      <c r="AH777" s="170"/>
      <c r="AI777" s="170"/>
      <c r="AJ777" s="170"/>
      <c r="AK777" s="170"/>
      <c r="AL777" s="170"/>
      <c r="AM777" s="170"/>
      <c r="AN777" s="170"/>
      <c r="AO777" s="170"/>
      <c r="AP777" s="170"/>
      <c r="AQ777" s="170"/>
      <c r="AR777" s="170"/>
      <c r="AS777" s="170"/>
      <c r="AT777" s="170"/>
      <c r="AU777" s="170"/>
      <c r="AV777" s="170"/>
      <c r="AW777" s="170"/>
      <c r="AX777" s="170"/>
      <c r="AY777" s="170"/>
      <c r="AZ777" s="170"/>
      <c r="BA777" s="170"/>
      <c r="BB777" s="170"/>
      <c r="BC777" s="170"/>
      <c r="BD777" s="170"/>
      <c r="BE777" s="170"/>
      <c r="BF777" s="170"/>
      <c r="BG777" s="170"/>
      <c r="BH777" s="170"/>
      <c r="BI777" s="170"/>
      <c r="BJ777" s="170"/>
      <c r="BK777" s="170"/>
      <c r="BL777" s="170"/>
      <c r="BM777" s="170"/>
      <c r="BN777" s="170"/>
      <c r="BO777" s="170"/>
      <c r="BP777" s="170"/>
      <c r="BQ777" s="170"/>
      <c r="BR777" s="170"/>
      <c r="BS777" s="170"/>
      <c r="BT777" s="170"/>
      <c r="BU777" s="170"/>
      <c r="BV777" s="170"/>
      <c r="BW777" s="170"/>
      <c r="BX777" s="170"/>
      <c r="BY777" s="170"/>
      <c r="BZ777" s="170"/>
      <c r="CA777" s="170"/>
      <c r="CB777" s="170"/>
      <c r="CC777" s="170"/>
      <c r="CD777" s="170"/>
      <c r="CE777" s="170"/>
      <c r="CF777" s="170"/>
      <c r="CG777" s="170"/>
      <c r="CH777" s="170"/>
      <c r="CI777" s="170"/>
      <c r="CJ777" s="170"/>
      <c r="CK777" s="170"/>
      <c r="CL777" s="170"/>
      <c r="CM777" s="170"/>
      <c r="CN777" s="170"/>
      <c r="CO777" s="170"/>
      <c r="CP777" s="170"/>
      <c r="CQ777" s="170"/>
      <c r="CR777" s="170"/>
      <c r="CS777" s="170"/>
      <c r="CT777" s="170"/>
      <c r="CU777" s="170"/>
      <c r="CV777" s="170"/>
      <c r="CW777" s="170"/>
      <c r="CX777" s="170"/>
      <c r="CY777" s="170"/>
      <c r="CZ777" s="170"/>
      <c r="DA777" s="170"/>
      <c r="DB777" s="170"/>
      <c r="DC777" s="170"/>
      <c r="DD777" s="170"/>
      <c r="DE777" s="170"/>
      <c r="DF777" s="170"/>
      <c r="DG777" s="170"/>
      <c r="DH777" s="170"/>
      <c r="DI777" s="170"/>
      <c r="DJ777" s="170"/>
      <c r="DK777" s="170"/>
    </row>
    <row r="778" spans="1:115" s="186" customFormat="1" ht="18.75" hidden="1">
      <c r="A778" s="178"/>
      <c r="B778" s="178"/>
      <c r="C778" s="169"/>
      <c r="D778" s="179"/>
      <c r="E778" s="180"/>
      <c r="F778" s="180"/>
      <c r="G778" s="180"/>
      <c r="H778" s="181"/>
      <c r="I778" s="182"/>
      <c r="J778" s="183"/>
      <c r="K778" s="182"/>
      <c r="L778" s="184"/>
      <c r="M778" s="178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85"/>
      <c r="AN778" s="185"/>
      <c r="AO778" s="185"/>
      <c r="AP778" s="185"/>
      <c r="AQ778" s="185"/>
      <c r="AR778" s="185"/>
      <c r="AS778" s="185"/>
      <c r="AT778" s="185"/>
      <c r="AU778" s="185"/>
      <c r="AV778" s="185"/>
      <c r="AW778" s="185"/>
      <c r="AX778" s="185"/>
      <c r="AY778" s="185"/>
      <c r="AZ778" s="185"/>
      <c r="BA778" s="185"/>
      <c r="BB778" s="185"/>
      <c r="BC778" s="185"/>
      <c r="BD778" s="185"/>
      <c r="BE778" s="185"/>
      <c r="BF778" s="185"/>
      <c r="BG778" s="185"/>
      <c r="BH778" s="185"/>
      <c r="BI778" s="185"/>
      <c r="BJ778" s="185"/>
      <c r="BK778" s="185"/>
      <c r="BL778" s="185"/>
      <c r="BM778" s="185"/>
      <c r="BN778" s="185"/>
      <c r="BO778" s="185"/>
      <c r="BP778" s="185"/>
      <c r="BQ778" s="185"/>
      <c r="BR778" s="185"/>
      <c r="BS778" s="185"/>
      <c r="BT778" s="185"/>
      <c r="BU778" s="185"/>
      <c r="BV778" s="185"/>
      <c r="BW778" s="185"/>
      <c r="BX778" s="185"/>
      <c r="BY778" s="185"/>
      <c r="BZ778" s="185"/>
      <c r="CA778" s="185"/>
      <c r="CB778" s="185"/>
      <c r="CC778" s="185"/>
      <c r="CD778" s="185"/>
      <c r="CE778" s="185"/>
      <c r="CF778" s="185"/>
      <c r="CG778" s="185"/>
      <c r="CH778" s="185"/>
      <c r="CI778" s="185"/>
      <c r="CJ778" s="185"/>
      <c r="CK778" s="185"/>
      <c r="CL778" s="185"/>
      <c r="CM778" s="185"/>
      <c r="CN778" s="185"/>
      <c r="CO778" s="185"/>
      <c r="CP778" s="185"/>
      <c r="CQ778" s="185"/>
      <c r="CR778" s="185"/>
      <c r="CS778" s="185"/>
      <c r="CT778" s="185"/>
      <c r="CU778" s="185"/>
      <c r="CV778" s="185"/>
      <c r="CW778" s="185"/>
      <c r="CX778" s="185"/>
      <c r="CY778" s="185"/>
      <c r="CZ778" s="185"/>
      <c r="DA778" s="185"/>
      <c r="DB778" s="185"/>
      <c r="DC778" s="185"/>
      <c r="DD778" s="185"/>
      <c r="DE778" s="185"/>
      <c r="DF778" s="185"/>
      <c r="DG778" s="185"/>
      <c r="DH778" s="185"/>
      <c r="DI778" s="185"/>
      <c r="DJ778" s="185"/>
      <c r="DK778" s="185"/>
    </row>
    <row r="779" spans="1:115" s="61" customFormat="1" ht="18.75" hidden="1">
      <c r="A779" s="96"/>
      <c r="B779" s="96"/>
      <c r="C779" s="169"/>
      <c r="D779" s="163"/>
      <c r="E779" s="144"/>
      <c r="F779" s="144"/>
      <c r="G779" s="144"/>
      <c r="H779" s="141"/>
      <c r="I779" s="143"/>
      <c r="J779" s="88"/>
      <c r="K779" s="143"/>
      <c r="L779" s="97"/>
      <c r="M779" s="96"/>
      <c r="N779" s="119"/>
      <c r="O779" s="119"/>
      <c r="P779" s="119"/>
      <c r="Q779" s="119"/>
      <c r="R779" s="119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</row>
    <row r="780" spans="1:115" s="61" customFormat="1" ht="18.75" hidden="1">
      <c r="A780" s="96"/>
      <c r="B780" s="96"/>
      <c r="C780" s="169"/>
      <c r="D780" s="163"/>
      <c r="E780" s="144"/>
      <c r="F780" s="144"/>
      <c r="G780" s="144"/>
      <c r="H780" s="141"/>
      <c r="I780" s="143"/>
      <c r="J780" s="88"/>
      <c r="K780" s="143"/>
      <c r="L780" s="97"/>
      <c r="M780" s="96"/>
      <c r="N780" s="119"/>
      <c r="O780" s="119"/>
      <c r="P780" s="119"/>
      <c r="Q780" s="119"/>
      <c r="R780" s="119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</row>
    <row r="781" spans="1:115" s="61" customFormat="1" ht="18.75" hidden="1">
      <c r="A781" s="96"/>
      <c r="B781" s="96"/>
      <c r="C781" s="169"/>
      <c r="D781" s="163"/>
      <c r="E781" s="144"/>
      <c r="F781" s="144"/>
      <c r="G781" s="144"/>
      <c r="H781" s="141"/>
      <c r="I781" s="143"/>
      <c r="J781" s="88"/>
      <c r="K781" s="143"/>
      <c r="L781" s="97"/>
      <c r="M781" s="96"/>
      <c r="N781" s="119"/>
      <c r="O781" s="119"/>
      <c r="P781" s="119"/>
      <c r="Q781" s="119"/>
      <c r="R781" s="119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0"/>
      <c r="BQ781" s="60"/>
      <c r="BR781" s="60"/>
      <c r="BS781" s="60"/>
      <c r="BT781" s="60"/>
      <c r="BU781" s="60"/>
      <c r="BV781" s="60"/>
      <c r="BW781" s="60"/>
      <c r="BX781" s="60"/>
      <c r="BY781" s="60"/>
      <c r="BZ781" s="60"/>
      <c r="CA781" s="60"/>
      <c r="CB781" s="60"/>
      <c r="CC781" s="60"/>
      <c r="CD781" s="60"/>
      <c r="CE781" s="60"/>
      <c r="CF781" s="60"/>
      <c r="CG781" s="60"/>
      <c r="CH781" s="60"/>
      <c r="CI781" s="60"/>
      <c r="CJ781" s="60"/>
      <c r="CK781" s="60"/>
      <c r="CL781" s="60"/>
      <c r="CM781" s="60"/>
      <c r="CN781" s="60"/>
      <c r="CO781" s="60"/>
      <c r="CP781" s="60"/>
      <c r="CQ781" s="60"/>
      <c r="CR781" s="60"/>
      <c r="CS781" s="60"/>
      <c r="CT781" s="60"/>
      <c r="CU781" s="60"/>
      <c r="CV781" s="60"/>
      <c r="CW781" s="60"/>
      <c r="CX781" s="60"/>
      <c r="CY781" s="60"/>
      <c r="CZ781" s="60"/>
      <c r="DA781" s="60"/>
      <c r="DB781" s="60"/>
      <c r="DC781" s="60"/>
      <c r="DD781" s="60"/>
      <c r="DE781" s="60"/>
      <c r="DF781" s="60"/>
      <c r="DG781" s="60"/>
      <c r="DH781" s="60"/>
      <c r="DI781" s="60"/>
      <c r="DJ781" s="60"/>
      <c r="DK781" s="60"/>
    </row>
    <row r="782" spans="1:115" s="61" customFormat="1" ht="18.75" hidden="1">
      <c r="A782" s="96"/>
      <c r="B782" s="96"/>
      <c r="C782" s="169"/>
      <c r="D782" s="163"/>
      <c r="E782" s="144"/>
      <c r="F782" s="144"/>
      <c r="G782" s="144"/>
      <c r="H782" s="141"/>
      <c r="I782" s="143"/>
      <c r="J782" s="88"/>
      <c r="K782" s="143"/>
      <c r="L782" s="97"/>
      <c r="M782" s="96"/>
      <c r="N782" s="119"/>
      <c r="O782" s="119"/>
      <c r="P782" s="119"/>
      <c r="Q782" s="119"/>
      <c r="R782" s="119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0"/>
      <c r="BQ782" s="60"/>
      <c r="BR782" s="60"/>
      <c r="BS782" s="60"/>
      <c r="BT782" s="60"/>
      <c r="BU782" s="60"/>
      <c r="BV782" s="60"/>
      <c r="BW782" s="60"/>
      <c r="BX782" s="60"/>
      <c r="BY782" s="60"/>
      <c r="BZ782" s="60"/>
      <c r="CA782" s="60"/>
      <c r="CB782" s="60"/>
      <c r="CC782" s="60"/>
      <c r="CD782" s="60"/>
      <c r="CE782" s="60"/>
      <c r="CF782" s="60"/>
      <c r="CG782" s="60"/>
      <c r="CH782" s="60"/>
      <c r="CI782" s="60"/>
      <c r="CJ782" s="60"/>
      <c r="CK782" s="60"/>
      <c r="CL782" s="60"/>
      <c r="CM782" s="60"/>
      <c r="CN782" s="60"/>
      <c r="CO782" s="60"/>
      <c r="CP782" s="60"/>
      <c r="CQ782" s="60"/>
      <c r="CR782" s="60"/>
      <c r="CS782" s="60"/>
      <c r="CT782" s="60"/>
      <c r="CU782" s="60"/>
      <c r="CV782" s="60"/>
      <c r="CW782" s="60"/>
      <c r="CX782" s="60"/>
      <c r="CY782" s="60"/>
      <c r="CZ782" s="60"/>
      <c r="DA782" s="60"/>
      <c r="DB782" s="60"/>
      <c r="DC782" s="60"/>
      <c r="DD782" s="60"/>
      <c r="DE782" s="60"/>
      <c r="DF782" s="60"/>
      <c r="DG782" s="60"/>
      <c r="DH782" s="60"/>
      <c r="DI782" s="60"/>
      <c r="DJ782" s="60"/>
      <c r="DK782" s="60"/>
    </row>
    <row r="783" spans="1:115" s="61" customFormat="1" ht="18.75" hidden="1">
      <c r="A783" s="96"/>
      <c r="B783" s="96"/>
      <c r="C783" s="169"/>
      <c r="D783" s="163"/>
      <c r="E783" s="144"/>
      <c r="F783" s="144"/>
      <c r="G783" s="144"/>
      <c r="H783" s="141"/>
      <c r="I783" s="143"/>
      <c r="J783" s="88"/>
      <c r="K783" s="143"/>
      <c r="L783" s="97"/>
      <c r="M783" s="96"/>
      <c r="N783" s="119"/>
      <c r="O783" s="119"/>
      <c r="P783" s="119"/>
      <c r="Q783" s="119"/>
      <c r="R783" s="119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0"/>
      <c r="BQ783" s="60"/>
      <c r="BR783" s="60"/>
      <c r="BS783" s="60"/>
      <c r="BT783" s="60"/>
      <c r="BU783" s="60"/>
      <c r="BV783" s="60"/>
      <c r="BW783" s="60"/>
      <c r="BX783" s="60"/>
      <c r="BY783" s="60"/>
      <c r="BZ783" s="60"/>
      <c r="CA783" s="60"/>
      <c r="CB783" s="60"/>
      <c r="CC783" s="60"/>
      <c r="CD783" s="60"/>
      <c r="CE783" s="60"/>
      <c r="CF783" s="60"/>
      <c r="CG783" s="60"/>
      <c r="CH783" s="60"/>
      <c r="CI783" s="60"/>
      <c r="CJ783" s="60"/>
      <c r="CK783" s="60"/>
      <c r="CL783" s="60"/>
      <c r="CM783" s="60"/>
      <c r="CN783" s="60"/>
      <c r="CO783" s="60"/>
      <c r="CP783" s="60"/>
      <c r="CQ783" s="60"/>
      <c r="CR783" s="60"/>
      <c r="CS783" s="60"/>
      <c r="CT783" s="60"/>
      <c r="CU783" s="60"/>
      <c r="CV783" s="60"/>
      <c r="CW783" s="60"/>
      <c r="CX783" s="60"/>
      <c r="CY783" s="60"/>
      <c r="CZ783" s="60"/>
      <c r="DA783" s="60"/>
      <c r="DB783" s="60"/>
      <c r="DC783" s="60"/>
      <c r="DD783" s="60"/>
      <c r="DE783" s="60"/>
      <c r="DF783" s="60"/>
      <c r="DG783" s="60"/>
      <c r="DH783" s="60"/>
      <c r="DI783" s="60"/>
      <c r="DJ783" s="60"/>
      <c r="DK783" s="60"/>
    </row>
    <row r="784" spans="1:115" s="171" customFormat="1" ht="18.75" hidden="1">
      <c r="A784" s="162"/>
      <c r="B784" s="162"/>
      <c r="C784" s="172"/>
      <c r="D784" s="173"/>
      <c r="E784" s="174"/>
      <c r="F784" s="174"/>
      <c r="G784" s="174"/>
      <c r="H784" s="175"/>
      <c r="I784" s="176"/>
      <c r="J784" s="177"/>
      <c r="K784" s="176"/>
      <c r="L784" s="108"/>
      <c r="M784" s="162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  <c r="AB784" s="170"/>
      <c r="AC784" s="170"/>
      <c r="AD784" s="170"/>
      <c r="AE784" s="170"/>
      <c r="AF784" s="170"/>
      <c r="AG784" s="170"/>
      <c r="AH784" s="170"/>
      <c r="AI784" s="170"/>
      <c r="AJ784" s="170"/>
      <c r="AK784" s="170"/>
      <c r="AL784" s="170"/>
      <c r="AM784" s="170"/>
      <c r="AN784" s="170"/>
      <c r="AO784" s="170"/>
      <c r="AP784" s="170"/>
      <c r="AQ784" s="170"/>
      <c r="AR784" s="170"/>
      <c r="AS784" s="170"/>
      <c r="AT784" s="170"/>
      <c r="AU784" s="170"/>
      <c r="AV784" s="170"/>
      <c r="AW784" s="170"/>
      <c r="AX784" s="170"/>
      <c r="AY784" s="170"/>
      <c r="AZ784" s="170"/>
      <c r="BA784" s="170"/>
      <c r="BB784" s="170"/>
      <c r="BC784" s="170"/>
      <c r="BD784" s="170"/>
      <c r="BE784" s="170"/>
      <c r="BF784" s="170"/>
      <c r="BG784" s="170"/>
      <c r="BH784" s="170"/>
      <c r="BI784" s="170"/>
      <c r="BJ784" s="170"/>
      <c r="BK784" s="170"/>
      <c r="BL784" s="170"/>
      <c r="BM784" s="170"/>
      <c r="BN784" s="170"/>
      <c r="BO784" s="170"/>
      <c r="BP784" s="170"/>
      <c r="BQ784" s="170"/>
      <c r="BR784" s="170"/>
      <c r="BS784" s="170"/>
      <c r="BT784" s="170"/>
      <c r="BU784" s="170"/>
      <c r="BV784" s="170"/>
      <c r="BW784" s="170"/>
      <c r="BX784" s="170"/>
      <c r="BY784" s="170"/>
      <c r="BZ784" s="170"/>
      <c r="CA784" s="170"/>
      <c r="CB784" s="170"/>
      <c r="CC784" s="170"/>
      <c r="CD784" s="170"/>
      <c r="CE784" s="170"/>
      <c r="CF784" s="170"/>
      <c r="CG784" s="170"/>
      <c r="CH784" s="170"/>
      <c r="CI784" s="170"/>
      <c r="CJ784" s="170"/>
      <c r="CK784" s="170"/>
      <c r="CL784" s="170"/>
      <c r="CM784" s="170"/>
      <c r="CN784" s="170"/>
      <c r="CO784" s="170"/>
      <c r="CP784" s="170"/>
      <c r="CQ784" s="170"/>
      <c r="CR784" s="170"/>
      <c r="CS784" s="170"/>
      <c r="CT784" s="170"/>
      <c r="CU784" s="170"/>
      <c r="CV784" s="170"/>
      <c r="CW784" s="170"/>
      <c r="CX784" s="170"/>
      <c r="CY784" s="170"/>
      <c r="CZ784" s="170"/>
      <c r="DA784" s="170"/>
      <c r="DB784" s="170"/>
      <c r="DC784" s="170"/>
      <c r="DD784" s="170"/>
      <c r="DE784" s="170"/>
      <c r="DF784" s="170"/>
      <c r="DG784" s="170"/>
      <c r="DH784" s="170"/>
      <c r="DI784" s="170"/>
      <c r="DJ784" s="170"/>
      <c r="DK784" s="170"/>
    </row>
    <row r="785" spans="1:109" s="274" customFormat="1" ht="18.75" customHeight="1">
      <c r="A785" s="422" t="s">
        <v>2550</v>
      </c>
      <c r="B785" s="422"/>
      <c r="C785" s="422"/>
      <c r="D785" s="271"/>
      <c r="E785" s="271"/>
      <c r="F785" s="271"/>
      <c r="G785" s="271"/>
      <c r="H785" s="272"/>
      <c r="I785" s="422" t="s">
        <v>2551</v>
      </c>
      <c r="J785" s="422"/>
      <c r="K785" s="422"/>
      <c r="L785" s="273"/>
      <c r="N785" s="275"/>
      <c r="O785" s="275"/>
      <c r="P785" s="275"/>
      <c r="Q785" s="275"/>
      <c r="R785" s="275"/>
      <c r="S785" s="275"/>
      <c r="T785" s="275"/>
      <c r="U785" s="275"/>
      <c r="V785" s="275"/>
      <c r="W785" s="275"/>
      <c r="X785" s="275"/>
      <c r="Y785" s="275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  <c r="CF785" s="275"/>
      <c r="CG785" s="275"/>
      <c r="CH785" s="275"/>
      <c r="CI785" s="275"/>
      <c r="CJ785" s="275"/>
      <c r="CK785" s="275"/>
      <c r="CL785" s="275"/>
      <c r="CM785" s="275"/>
      <c r="CN785" s="275"/>
      <c r="CO785" s="275"/>
      <c r="CP785" s="275"/>
      <c r="CQ785" s="275"/>
      <c r="CR785" s="275"/>
      <c r="CS785" s="275"/>
      <c r="CT785" s="275"/>
      <c r="CU785" s="275"/>
      <c r="CV785" s="275"/>
      <c r="CW785" s="275"/>
      <c r="CX785" s="275"/>
      <c r="CY785" s="275"/>
      <c r="CZ785" s="275"/>
      <c r="DA785" s="275"/>
      <c r="DB785" s="275"/>
      <c r="DC785" s="275"/>
      <c r="DD785" s="275"/>
      <c r="DE785" s="275"/>
    </row>
    <row r="786" spans="1:109" s="274" customFormat="1" ht="15.75" customHeight="1">
      <c r="A786" s="411"/>
      <c r="B786" s="411"/>
      <c r="C786" s="411"/>
      <c r="D786" s="271"/>
      <c r="E786" s="271"/>
      <c r="F786" s="271"/>
      <c r="G786" s="271"/>
      <c r="H786" s="272"/>
      <c r="I786" s="412"/>
      <c r="J786" s="412"/>
      <c r="K786" s="412"/>
      <c r="L786" s="276"/>
      <c r="N786" s="275"/>
      <c r="O786" s="275"/>
      <c r="P786" s="275"/>
      <c r="Q786" s="275"/>
      <c r="R786" s="275"/>
      <c r="S786" s="275"/>
      <c r="T786" s="275"/>
      <c r="U786" s="275"/>
      <c r="V786" s="275"/>
      <c r="W786" s="275"/>
      <c r="X786" s="275"/>
      <c r="Y786" s="275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  <c r="CF786" s="275"/>
      <c r="CG786" s="275"/>
      <c r="CH786" s="275"/>
      <c r="CI786" s="275"/>
      <c r="CJ786" s="275"/>
      <c r="CK786" s="275"/>
      <c r="CL786" s="275"/>
      <c r="CM786" s="275"/>
      <c r="CN786" s="275"/>
      <c r="CO786" s="275"/>
      <c r="CP786" s="275"/>
      <c r="CQ786" s="275"/>
      <c r="CR786" s="275"/>
      <c r="CS786" s="275"/>
      <c r="CT786" s="275"/>
      <c r="CU786" s="275"/>
      <c r="CV786" s="275"/>
      <c r="CW786" s="275"/>
      <c r="CX786" s="275"/>
      <c r="CY786" s="275"/>
      <c r="CZ786" s="275"/>
      <c r="DA786" s="275"/>
      <c r="DB786" s="275"/>
      <c r="DC786" s="275"/>
      <c r="DD786" s="275"/>
      <c r="DE786" s="275"/>
    </row>
    <row r="787" spans="1:109" s="274" customFormat="1" ht="18.75">
      <c r="A787" s="271"/>
      <c r="B787" s="271"/>
      <c r="C787" s="271"/>
      <c r="D787" s="271"/>
      <c r="E787" s="271"/>
      <c r="F787" s="271"/>
      <c r="G787" s="271"/>
      <c r="H787" s="272"/>
      <c r="I787" s="271"/>
      <c r="J787" s="271"/>
      <c r="K787" s="271"/>
      <c r="L787" s="271"/>
      <c r="N787" s="275"/>
      <c r="O787" s="275"/>
      <c r="P787" s="275"/>
      <c r="Q787" s="275"/>
      <c r="R787" s="275"/>
      <c r="S787" s="275"/>
      <c r="T787" s="275"/>
      <c r="U787" s="275"/>
      <c r="V787" s="275"/>
      <c r="W787" s="275"/>
      <c r="X787" s="275"/>
      <c r="Y787" s="275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  <c r="CF787" s="275"/>
      <c r="CG787" s="275"/>
      <c r="CH787" s="275"/>
      <c r="CI787" s="275"/>
      <c r="CJ787" s="275"/>
      <c r="CK787" s="275"/>
      <c r="CL787" s="275"/>
      <c r="CM787" s="275"/>
      <c r="CN787" s="275"/>
      <c r="CO787" s="275"/>
      <c r="CP787" s="275"/>
      <c r="CQ787" s="275"/>
      <c r="CR787" s="275"/>
      <c r="CS787" s="275"/>
      <c r="CT787" s="275"/>
      <c r="CU787" s="275"/>
      <c r="CV787" s="275"/>
      <c r="CW787" s="275"/>
      <c r="CX787" s="275"/>
      <c r="CY787" s="275"/>
      <c r="CZ787" s="275"/>
      <c r="DA787" s="275"/>
      <c r="DB787" s="275"/>
      <c r="DC787" s="275"/>
      <c r="DD787" s="275"/>
      <c r="DE787" s="275"/>
    </row>
    <row r="788" spans="1:109" s="274" customFormat="1" ht="18">
      <c r="A788" s="278"/>
      <c r="B788" s="278"/>
      <c r="C788" s="278"/>
      <c r="H788" s="277"/>
      <c r="I788" s="278"/>
      <c r="N788" s="275"/>
      <c r="O788" s="275"/>
      <c r="P788" s="275"/>
      <c r="Q788" s="275"/>
      <c r="R788" s="275"/>
      <c r="S788" s="275"/>
      <c r="T788" s="275"/>
      <c r="U788" s="275"/>
      <c r="V788" s="275"/>
      <c r="W788" s="275"/>
      <c r="X788" s="275"/>
      <c r="Y788" s="275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  <c r="CF788" s="275"/>
      <c r="CG788" s="275"/>
      <c r="CH788" s="275"/>
      <c r="CI788" s="275"/>
      <c r="CJ788" s="275"/>
      <c r="CK788" s="275"/>
      <c r="CL788" s="275"/>
      <c r="CM788" s="275"/>
      <c r="CN788" s="275"/>
      <c r="CO788" s="275"/>
      <c r="CP788" s="275"/>
      <c r="CQ788" s="275"/>
      <c r="CR788" s="275"/>
      <c r="CS788" s="275"/>
      <c r="CT788" s="275"/>
      <c r="CU788" s="275"/>
      <c r="CV788" s="275"/>
      <c r="CW788" s="275"/>
      <c r="CX788" s="275"/>
      <c r="CY788" s="275"/>
      <c r="CZ788" s="275"/>
      <c r="DA788" s="275"/>
      <c r="DB788" s="275"/>
      <c r="DC788" s="275"/>
      <c r="DD788" s="275"/>
      <c r="DE788" s="275"/>
    </row>
    <row r="789" spans="1:109" s="274" customFormat="1" ht="18">
      <c r="A789" s="278"/>
      <c r="B789" s="278"/>
      <c r="C789" s="278"/>
      <c r="H789" s="277"/>
      <c r="I789" s="278"/>
      <c r="N789" s="275"/>
      <c r="O789" s="275"/>
      <c r="P789" s="275"/>
      <c r="Q789" s="275"/>
      <c r="R789" s="275"/>
      <c r="S789" s="275"/>
      <c r="T789" s="275"/>
      <c r="U789" s="275"/>
      <c r="V789" s="275"/>
      <c r="W789" s="275"/>
      <c r="X789" s="275"/>
      <c r="Y789" s="275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  <c r="CF789" s="275"/>
      <c r="CG789" s="275"/>
      <c r="CH789" s="275"/>
      <c r="CI789" s="275"/>
      <c r="CJ789" s="275"/>
      <c r="CK789" s="275"/>
      <c r="CL789" s="275"/>
      <c r="CM789" s="275"/>
      <c r="CN789" s="275"/>
      <c r="CO789" s="275"/>
      <c r="CP789" s="275"/>
      <c r="CQ789" s="275"/>
      <c r="CR789" s="275"/>
      <c r="CS789" s="275"/>
      <c r="CT789" s="275"/>
      <c r="CU789" s="275"/>
      <c r="CV789" s="275"/>
      <c r="CW789" s="275"/>
      <c r="CX789" s="275"/>
      <c r="CY789" s="275"/>
      <c r="CZ789" s="275"/>
      <c r="DA789" s="275"/>
      <c r="DB789" s="275"/>
      <c r="DC789" s="275"/>
      <c r="DD789" s="275"/>
      <c r="DE789" s="275"/>
    </row>
    <row r="790" spans="1:109" s="274" customFormat="1" ht="18.75">
      <c r="A790" s="421" t="s">
        <v>2549</v>
      </c>
      <c r="B790" s="421"/>
      <c r="C790" s="421"/>
      <c r="H790" s="277"/>
      <c r="I790" s="421" t="s">
        <v>392</v>
      </c>
      <c r="J790" s="421"/>
      <c r="K790" s="421"/>
      <c r="N790" s="275"/>
      <c r="O790" s="275"/>
      <c r="P790" s="275"/>
      <c r="Q790" s="275"/>
      <c r="R790" s="275"/>
      <c r="S790" s="275"/>
      <c r="T790" s="275"/>
      <c r="U790" s="275"/>
      <c r="V790" s="275"/>
      <c r="W790" s="275"/>
      <c r="X790" s="275"/>
      <c r="Y790" s="275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  <c r="CF790" s="275"/>
      <c r="CG790" s="275"/>
      <c r="CH790" s="275"/>
      <c r="CI790" s="275"/>
      <c r="CJ790" s="275"/>
      <c r="CK790" s="275"/>
      <c r="CL790" s="275"/>
      <c r="CM790" s="275"/>
      <c r="CN790" s="275"/>
      <c r="CO790" s="275"/>
      <c r="CP790" s="275"/>
      <c r="CQ790" s="275"/>
      <c r="CR790" s="275"/>
      <c r="CS790" s="275"/>
      <c r="CT790" s="275"/>
      <c r="CU790" s="275"/>
      <c r="CV790" s="275"/>
      <c r="CW790" s="275"/>
      <c r="CX790" s="275"/>
      <c r="CY790" s="275"/>
      <c r="CZ790" s="275"/>
      <c r="DA790" s="275"/>
      <c r="DB790" s="275"/>
      <c r="DC790" s="275"/>
      <c r="DD790" s="275"/>
      <c r="DE790" s="275"/>
    </row>
  </sheetData>
  <sheetProtection/>
  <mergeCells count="29">
    <mergeCell ref="A2:D2"/>
    <mergeCell ref="A785:C785"/>
    <mergeCell ref="B4:M4"/>
    <mergeCell ref="J1:M1"/>
    <mergeCell ref="D6:D8"/>
    <mergeCell ref="A1:D1"/>
    <mergeCell ref="C6:C8"/>
    <mergeCell ref="A610:C610"/>
    <mergeCell ref="G6:K6"/>
    <mergeCell ref="G7:G8"/>
    <mergeCell ref="I790:K790"/>
    <mergeCell ref="E6:E8"/>
    <mergeCell ref="I785:K785"/>
    <mergeCell ref="I7:K7"/>
    <mergeCell ref="B3:M3"/>
    <mergeCell ref="A790:C790"/>
    <mergeCell ref="A6:A8"/>
    <mergeCell ref="B6:B8"/>
    <mergeCell ref="M6:M8"/>
    <mergeCell ref="L6:L8"/>
    <mergeCell ref="F6:F8"/>
    <mergeCell ref="H7:H8"/>
    <mergeCell ref="A786:C786"/>
    <mergeCell ref="I786:K786"/>
    <mergeCell ref="A318:C318"/>
    <mergeCell ref="A32:C32"/>
    <mergeCell ref="B175:C175"/>
    <mergeCell ref="B431:C431"/>
    <mergeCell ref="B18:C18"/>
  </mergeCells>
  <conditionalFormatting sqref="L610">
    <cfRule type="expression" priority="716" dxfId="2" stopIfTrue="1">
      <formula>AND('TH án chưa có Đk'!#REF!&lt;&gt;"",L610="")</formula>
    </cfRule>
  </conditionalFormatting>
  <conditionalFormatting sqref="L610">
    <cfRule type="expression" priority="718" dxfId="2" stopIfTrue="1">
      <formula>AND('TH án chưa có Đk'!#REF!&lt;&gt;"",L610="")</formula>
    </cfRule>
  </conditionalFormatting>
  <conditionalFormatting sqref="L431">
    <cfRule type="expression" priority="726" dxfId="2" stopIfTrue="1">
      <formula>AND('TH án chưa có Đk'!#REF!&lt;&gt;"",L431="")</formula>
    </cfRule>
  </conditionalFormatting>
  <conditionalFormatting sqref="L431">
    <cfRule type="expression" priority="727" dxfId="2" stopIfTrue="1">
      <formula>AND('TH án chưa có Đk'!#REF!&lt;&gt;"",L431="")</formula>
    </cfRule>
  </conditionalFormatting>
  <conditionalFormatting sqref="E647">
    <cfRule type="expression" priority="163" dxfId="2" stopIfTrue="1">
      <formula>AND(OR(F647&lt;&gt;"",H647&lt;&gt;"",#REF!&lt;&gt;"",#REF!&lt;&gt;"",J647&lt;&gt;"",K647&lt;&gt;"",#REF!&lt;&gt;"",#REF!&lt;&gt;"",#REF!&lt;&gt;"",#REF!&lt;&gt;"",#REF!&lt;&gt;"",L647&lt;&gt;""),E647="")</formula>
    </cfRule>
  </conditionalFormatting>
  <conditionalFormatting sqref="E648">
    <cfRule type="expression" priority="162" dxfId="2" stopIfTrue="1">
      <formula>AND(OR(F648&lt;&gt;"",H648&lt;&gt;"",#REF!&lt;&gt;"",#REF!&lt;&gt;"",J648&lt;&gt;"",K648&lt;&gt;"",#REF!&lt;&gt;"",#REF!&lt;&gt;"",#REF!&lt;&gt;"",#REF!&lt;&gt;"",#REF!&lt;&gt;"",L648&lt;&gt;""),E648="")</formula>
    </cfRule>
  </conditionalFormatting>
  <conditionalFormatting sqref="L708:L713">
    <cfRule type="expression" priority="161" dxfId="2" stopIfTrue="1">
      <formula>AND(#REF!&lt;&gt;"",L708="")</formula>
    </cfRule>
  </conditionalFormatting>
  <conditionalFormatting sqref="L708:L711 L713">
    <cfRule type="expression" priority="160" dxfId="2" stopIfTrue="1">
      <formula>AND(#REF!&lt;&gt;"",L708="")</formula>
    </cfRule>
  </conditionalFormatting>
  <conditionalFormatting sqref="L704:L707">
    <cfRule type="expression" priority="159" dxfId="2" stopIfTrue="1">
      <formula>AND(#REF!&lt;&gt;"",L704="")</formula>
    </cfRule>
  </conditionalFormatting>
  <conditionalFormatting sqref="L704:L707">
    <cfRule type="expression" priority="158" dxfId="2" stopIfTrue="1">
      <formula>AND(#REF!&lt;&gt;"",L704="")</formula>
    </cfRule>
  </conditionalFormatting>
  <conditionalFormatting sqref="L714 L682:L703">
    <cfRule type="expression" priority="157" dxfId="2" stopIfTrue="1">
      <formula>AND(#REF!&lt;&gt;"",L682="")</formula>
    </cfRule>
  </conditionalFormatting>
  <conditionalFormatting sqref="L714 L682:L703">
    <cfRule type="expression" priority="156" dxfId="2" stopIfTrue="1">
      <formula>AND(#REF!&lt;&gt;"",L682="")</formula>
    </cfRule>
  </conditionalFormatting>
  <conditionalFormatting sqref="L650:L681">
    <cfRule type="expression" priority="155" dxfId="2" stopIfTrue="1">
      <formula>AND(#REF!&lt;&gt;"",L650="")</formula>
    </cfRule>
  </conditionalFormatting>
  <conditionalFormatting sqref="L650:L681">
    <cfRule type="expression" priority="154" dxfId="2" stopIfTrue="1">
      <formula>AND(#REF!&lt;&gt;"",L650="")</formula>
    </cfRule>
  </conditionalFormatting>
  <conditionalFormatting sqref="H651">
    <cfRule type="cellIs" priority="152" dxfId="5" operator="lessThan" stopIfTrue="1">
      <formula>0</formula>
    </cfRule>
    <cfRule type="expression" priority="153" dxfId="2" stopIfTrue="1">
      <formula>AND(#REF!&lt;&gt;"",H651="")</formula>
    </cfRule>
  </conditionalFormatting>
  <conditionalFormatting sqref="L325:L326 L331:L338">
    <cfRule type="expression" priority="55" dxfId="2" stopIfTrue="1">
      <formula>AND('TH án chưa có Đk'!#REF!&lt;&gt;"",L325="")</formula>
    </cfRule>
  </conditionalFormatting>
  <conditionalFormatting sqref="L319:L321">
    <cfRule type="expression" priority="56" dxfId="2" stopIfTrue="1">
      <formula>AND('TH án chưa có Đk'!#REF!&lt;&gt;"",L319="")</formula>
    </cfRule>
  </conditionalFormatting>
  <conditionalFormatting sqref="L476:L477 L472:L474 L447:L469 L324">
    <cfRule type="expression" priority="57" dxfId="2" stopIfTrue="1">
      <formula>AND(#REF!&lt;&gt;"",L324="")</formula>
    </cfRule>
  </conditionalFormatting>
  <conditionalFormatting sqref="L341:L408">
    <cfRule type="expression" priority="54" dxfId="2" stopIfTrue="1">
      <formula>AND('TH án chưa có Đk'!#REF!&lt;&gt;"",L341="")</formula>
    </cfRule>
  </conditionalFormatting>
  <conditionalFormatting sqref="L423:L425 L410:L421 L428:L429">
    <cfRule type="expression" priority="53" dxfId="2" stopIfTrue="1">
      <formula>AND('TH án chưa có Đk'!#REF!&lt;&gt;"",L410="")</formula>
    </cfRule>
  </conditionalFormatting>
  <conditionalFormatting sqref="L427">
    <cfRule type="expression" priority="52" dxfId="2" stopIfTrue="1">
      <formula>AND('TH án chưa có Đk'!#REF!&lt;&gt;"",L427="")</formula>
    </cfRule>
  </conditionalFormatting>
  <conditionalFormatting sqref="L429">
    <cfRule type="expression" priority="51" dxfId="2" stopIfTrue="1">
      <formula>AND('TH án chưa có Đk'!#REF!&lt;&gt;"",L429="")</formula>
    </cfRule>
  </conditionalFormatting>
  <conditionalFormatting sqref="L322">
    <cfRule type="expression" priority="58" dxfId="2" stopIfTrue="1">
      <formula>AND('TH án chưa có Đk'!#REF!&lt;&gt;"",L322="")</formula>
    </cfRule>
  </conditionalFormatting>
  <conditionalFormatting sqref="F490:G493">
    <cfRule type="expression" priority="48" dxfId="2" stopIfTrue="1">
      <formula>AND(D490&lt;&gt;"",F490="")</formula>
    </cfRule>
  </conditionalFormatting>
  <conditionalFormatting sqref="H490:H493">
    <cfRule type="cellIs" priority="46" dxfId="5" operator="lessThan" stopIfTrue="1">
      <formula>0</formula>
    </cfRule>
    <cfRule type="expression" priority="47" dxfId="2" stopIfTrue="1">
      <formula>AND('TH án chưa có Đk'!#REF!&lt;&gt;"",H490="")</formula>
    </cfRule>
  </conditionalFormatting>
  <conditionalFormatting sqref="E490:E493">
    <cfRule type="expression" priority="729" dxfId="2" stopIfTrue="1">
      <formula>AND(OR(F490&lt;&gt;"",H490&lt;&gt;"",I490&lt;&gt;"",J490&lt;&gt;"",K490&lt;&gt;"",L490&lt;&gt;"",M490&lt;&gt;"",#REF!&lt;&gt;"",#REF!&lt;&gt;"",#REF!&lt;&gt;"",#REF!&lt;&gt;""),E490="")</formula>
    </cfRule>
  </conditionalFormatting>
  <conditionalFormatting sqref="L123:L125">
    <cfRule type="expression" priority="41" dxfId="2" stopIfTrue="1">
      <formula>AND(#REF!&lt;&gt;"",L123="")</formula>
    </cfRule>
  </conditionalFormatting>
  <conditionalFormatting sqref="L123:L125">
    <cfRule type="expression" priority="40" dxfId="2" stopIfTrue="1">
      <formula>AND(#REF!&lt;&gt;"",L123="")</formula>
    </cfRule>
  </conditionalFormatting>
  <conditionalFormatting sqref="L129">
    <cfRule type="expression" priority="39" dxfId="2" stopIfTrue="1">
      <formula>AND(#REF!&lt;&gt;"",L129="")</formula>
    </cfRule>
  </conditionalFormatting>
  <conditionalFormatting sqref="L129">
    <cfRule type="expression" priority="38" dxfId="2" stopIfTrue="1">
      <formula>AND(#REF!&lt;&gt;"",L129="")</formula>
    </cfRule>
  </conditionalFormatting>
  <conditionalFormatting sqref="L126:L128">
    <cfRule type="expression" priority="37" dxfId="2" stopIfTrue="1">
      <formula>AND(#REF!&lt;&gt;"",L126="")</formula>
    </cfRule>
  </conditionalFormatting>
  <conditionalFormatting sqref="L126:L128">
    <cfRule type="expression" priority="36" dxfId="2" stopIfTrue="1">
      <formula>AND(#REF!&lt;&gt;"",L126="")</formula>
    </cfRule>
  </conditionalFormatting>
  <conditionalFormatting sqref="L123:L124">
    <cfRule type="expression" priority="35" dxfId="2" stopIfTrue="1">
      <formula>AND(#REF!&lt;&gt;"",L123="")</formula>
    </cfRule>
  </conditionalFormatting>
  <conditionalFormatting sqref="L123:L124">
    <cfRule type="expression" priority="34" dxfId="2" stopIfTrue="1">
      <formula>AND(#REF!&lt;&gt;"",L123="")</formula>
    </cfRule>
  </conditionalFormatting>
  <conditionalFormatting sqref="F155:G155">
    <cfRule type="expression" priority="32" dxfId="2" stopIfTrue="1">
      <formula>AND(E155&lt;&gt;"",F155="")</formula>
    </cfRule>
  </conditionalFormatting>
  <conditionalFormatting sqref="F173">
    <cfRule type="expression" priority="29" dxfId="2" stopIfTrue="1">
      <formula>AND(E173&lt;&gt;"",F173="")</formula>
    </cfRule>
  </conditionalFormatting>
  <conditionalFormatting sqref="F173">
    <cfRule type="expression" priority="28" dxfId="2" stopIfTrue="1">
      <formula>AND(E173&lt;&gt;"",F173="")</formula>
    </cfRule>
  </conditionalFormatting>
  <conditionalFormatting sqref="F173">
    <cfRule type="expression" priority="27" dxfId="2" stopIfTrue="1">
      <formula>AND(E173&lt;&gt;"",F173="")</formula>
    </cfRule>
  </conditionalFormatting>
  <conditionalFormatting sqref="F173">
    <cfRule type="expression" priority="26" dxfId="2" stopIfTrue="1">
      <formula>AND(E173&lt;&gt;"",F173="")</formula>
    </cfRule>
  </conditionalFormatting>
  <conditionalFormatting sqref="F64:G95">
    <cfRule type="expression" priority="24" dxfId="2" stopIfTrue="1">
      <formula>AND(E64&lt;&gt;"",F64="")</formula>
    </cfRule>
  </conditionalFormatting>
  <conditionalFormatting sqref="F73:G73">
    <cfRule type="expression" priority="23" dxfId="2" stopIfTrue="1">
      <formula>AND(E73&lt;&gt;"",F73="")</formula>
    </cfRule>
  </conditionalFormatting>
  <conditionalFormatting sqref="F74:G74">
    <cfRule type="expression" priority="22" dxfId="2" stopIfTrue="1">
      <formula>AND(E74&lt;&gt;"",F74="")</formula>
    </cfRule>
  </conditionalFormatting>
  <conditionalFormatting sqref="F75:G75">
    <cfRule type="expression" priority="21" dxfId="2" stopIfTrue="1">
      <formula>AND(E75&lt;&gt;"",F75="")</formula>
    </cfRule>
  </conditionalFormatting>
  <conditionalFormatting sqref="F76:G76">
    <cfRule type="expression" priority="20" dxfId="2" stopIfTrue="1">
      <formula>AND(E76&lt;&gt;"",F76="")</formula>
    </cfRule>
  </conditionalFormatting>
  <conditionalFormatting sqref="F78:G78">
    <cfRule type="expression" priority="19" dxfId="2" stopIfTrue="1">
      <formula>AND(E78&lt;&gt;"",F78="")</formula>
    </cfRule>
  </conditionalFormatting>
  <conditionalFormatting sqref="F79:G79">
    <cfRule type="expression" priority="18" dxfId="2" stopIfTrue="1">
      <formula>AND(E79&lt;&gt;"",F79="")</formula>
    </cfRule>
  </conditionalFormatting>
  <conditionalFormatting sqref="F80:G80">
    <cfRule type="expression" priority="17" dxfId="2" stopIfTrue="1">
      <formula>AND(E80&lt;&gt;"",F80="")</formula>
    </cfRule>
  </conditionalFormatting>
  <conditionalFormatting sqref="F81:G81">
    <cfRule type="expression" priority="16" dxfId="2" stopIfTrue="1">
      <formula>AND(E81&lt;&gt;"",F81="")</formula>
    </cfRule>
  </conditionalFormatting>
  <conditionalFormatting sqref="L115:L122">
    <cfRule type="expression" priority="15" dxfId="2" stopIfTrue="1">
      <formula>AND(#REF!&lt;&gt;"",L115="")</formula>
    </cfRule>
  </conditionalFormatting>
  <conditionalFormatting sqref="L115:L122">
    <cfRule type="expression" priority="14" dxfId="2" stopIfTrue="1">
      <formula>AND(#REF!&lt;&gt;"",L115="")</formula>
    </cfRule>
  </conditionalFormatting>
  <conditionalFormatting sqref="E115:E122">
    <cfRule type="expression" priority="25" dxfId="2" stopIfTrue="1">
      <formula>AND(OR(F115&lt;&gt;"",H115&lt;&gt;"",I115&lt;&gt;"",J115&lt;&gt;"",K115&lt;&gt;"",L115&lt;&gt;"",M115&lt;&gt;"",#REF!&lt;&gt;"",#REF!&lt;&gt;"",#REF!&lt;&gt;"",N115&lt;&gt;""),E115="")</formula>
    </cfRule>
  </conditionalFormatting>
  <conditionalFormatting sqref="F217:F219 F221">
    <cfRule type="expression" priority="12" dxfId="2" stopIfTrue="1">
      <formula>AND(D217&lt;&gt;"",F217="")</formula>
    </cfRule>
  </conditionalFormatting>
  <conditionalFormatting sqref="H217:H219 H221">
    <cfRule type="cellIs" priority="10" dxfId="5" operator="lessThan" stopIfTrue="1">
      <formula>0</formula>
    </cfRule>
    <cfRule type="expression" priority="11" dxfId="2" stopIfTrue="1">
      <formula>AND(A217&lt;&gt;"",H217="")</formula>
    </cfRule>
  </conditionalFormatting>
  <conditionalFormatting sqref="L258:L261">
    <cfRule type="expression" priority="9" dxfId="2" stopIfTrue="1">
      <formula>AND(#REF!&lt;&gt;"",L258="")</formula>
    </cfRule>
  </conditionalFormatting>
  <conditionalFormatting sqref="L258:L260">
    <cfRule type="expression" priority="8" dxfId="2" stopIfTrue="1">
      <formula>AND(#REF!&lt;&gt;"",L258="")</formula>
    </cfRule>
  </conditionalFormatting>
  <conditionalFormatting sqref="L262 L248:L257">
    <cfRule type="expression" priority="7" dxfId="2" stopIfTrue="1">
      <formula>AND(#REF!&lt;&gt;"",L248="")</formula>
    </cfRule>
  </conditionalFormatting>
  <conditionalFormatting sqref="L262 L248:L257">
    <cfRule type="expression" priority="6" dxfId="2" stopIfTrue="1">
      <formula>AND(#REF!&lt;&gt;"",L248="")</formula>
    </cfRule>
  </conditionalFormatting>
  <conditionalFormatting sqref="L222:L247">
    <cfRule type="expression" priority="5" dxfId="2" stopIfTrue="1">
      <formula>AND(#REF!&lt;&gt;"",L222="")</formula>
    </cfRule>
  </conditionalFormatting>
  <conditionalFormatting sqref="L222:L247">
    <cfRule type="expression" priority="4" dxfId="2" stopIfTrue="1">
      <formula>AND(#REF!&lt;&gt;"",L222="")</formula>
    </cfRule>
  </conditionalFormatting>
  <conditionalFormatting sqref="H223">
    <cfRule type="cellIs" priority="2" dxfId="5" operator="lessThan" stopIfTrue="1">
      <formula>0</formula>
    </cfRule>
    <cfRule type="expression" priority="3" dxfId="2" stopIfTrue="1">
      <formula>AND(#REF!&lt;&gt;"",H223="")</formula>
    </cfRule>
  </conditionalFormatting>
  <conditionalFormatting sqref="G221 G217:G219">
    <cfRule type="expression" priority="1" dxfId="2" stopIfTrue="1">
      <formula>AND(E217&lt;&gt;"",G217="")</formula>
    </cfRule>
  </conditionalFormatting>
  <conditionalFormatting sqref="E217:E219 E221">
    <cfRule type="expression" priority="13" dxfId="2" stopIfTrue="1">
      <formula>AND(OR(F217&lt;&gt;"",H217&lt;&gt;"",I217&lt;&gt;"",J217&lt;&gt;"",K217&lt;&gt;"",L217&lt;&gt;"",M217&lt;&gt;"",#REF!&lt;&gt;"",#REF!&lt;&gt;"",#REF!&lt;&gt;"",#REF!&lt;&gt;""),E217="")</formula>
    </cfRule>
  </conditionalFormatting>
  <dataValidations count="10">
    <dataValidation type="custom" allowBlank="1" showInputMessage="1" showErrorMessage="1" promptTitle="Lưu ý" prompt="Chỉ đánh dấu &quot;x&quot;" errorTitle="Cảnh báo" error="Chỉ chọn 1 trong 3 Điểm" sqref="I12:I14">
      <formula1>COUNTIF(I12:K12,"x")=1</formula1>
    </dataValidation>
    <dataValidation type="custom" allowBlank="1" showInputMessage="1" showErrorMessage="1" promptTitle="Lưu ý" prompt="Chỉ đánh dấu &quot;x&quot;" errorTitle="Cảnh báo" error="Chỉ chọn 1 trong 3 Điểm" sqref="J12:J14">
      <formula1>COUNTIF(I12:K12,"x")=1</formula1>
    </dataValidation>
    <dataValidation type="custom" allowBlank="1" showInputMessage="1" showErrorMessage="1" promptTitle="Lưu ý" prompt="Chỉ đánh dấu &quot;x&quot;" errorTitle="Cảnh báo" error="Chỉ chọn 1 trong 3 Điểm" sqref="K12:K14">
      <formula1>COUNTIF(I12:K12,"x")=1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I15:I16 I432:I446 I480:I489 I611:I784 I18:I32 I64:I95 I494:I609 I108:I151 I318 I220 I185:I216 I222:I313 I154:I175">
      <formula1>AND(COUNTA(I15:K15)=1,I15="X")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J15 J611:J724 J432:J446 J480:J489 J726:J784 J18:J32 J494:J609 J318 J220 J293:J312 J222:J272 J185:J216 J64:J175">
      <formula1>AND(COUNTA(I15:K15)=1,J15="X")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K15:K16 K426 K432:K446 K480:K489 K611:K784 K18:K32 K494:K609 K318 K220 K293:K312 K222:K272 K185:K216 K64:K175">
      <formula1>AND(COUNTA(I15:K15)=1,K15="X")</formula1>
    </dataValidation>
    <dataValidation type="decimal" allowBlank="1" showInputMessage="1" showErrorMessage="1" errorTitle="Thông báo" error="Phải nhập vào kiểu số" sqref="H651 H490:H493 H223 H221 H184 H217:H219 H314:H317">
      <formula1>0</formula1>
      <formula2>10000000000000000</formula2>
    </dataValidation>
    <dataValidation type="textLength" allowBlank="1" showInputMessage="1" showErrorMessage="1" errorTitle="Thông báo" error="Tối thiểu 02 ký tự" sqref="E490:G493 F173 D155:G155 E78:G95 E115:E122 E73:G76 E217:G219 E221:G221 E293:E305">
      <formula1>2</formula1>
      <formula2>30</formula2>
    </dataValidation>
    <dataValidation type="date" allowBlank="1" showInputMessage="1" showErrorMessage="1" errorTitle="Thông báo" error="Ngày tháng không hợp lệ" sqref="L476:L477 L324:L326 L331:L338 L341:L408 L410:L421 L427:L429 L423:L425 L319:L322 L472:L474 L447:L469">
      <formula1>25569</formula1>
      <formula2>42644</formula2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K278">
      <formula1>AND(COUNTA(K278:L278)=1,K278="X")</formula1>
    </dataValidation>
  </dataValidations>
  <printOptions/>
  <pageMargins left="0.31496062992125984" right="0.2362204724409449" top="0.31496062992125984" bottom="0.2362204724409449" header="0.5118110236220472" footer="0.3543307086614173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7.99609375" defaultRowHeight="18.75"/>
  <cols>
    <col min="1" max="1" width="6.3359375" style="13" customWidth="1"/>
    <col min="2" max="2" width="57.5546875" style="13" customWidth="1"/>
    <col min="3" max="3" width="10.21484375" style="13" customWidth="1"/>
    <col min="4" max="6" width="12.10546875" style="13" customWidth="1"/>
    <col min="7" max="16384" width="7.99609375" style="13" customWidth="1"/>
  </cols>
  <sheetData>
    <row r="1" spans="1:2" ht="18" customHeight="1">
      <c r="A1" s="434" t="s">
        <v>44</v>
      </c>
      <c r="B1" s="434"/>
    </row>
    <row r="2" spans="1:2" ht="20.25" customHeight="1">
      <c r="A2" s="435" t="s">
        <v>103</v>
      </c>
      <c r="B2" s="435"/>
    </row>
    <row r="3" spans="1:6" ht="50.25" customHeight="1" thickBot="1">
      <c r="A3" s="438" t="s">
        <v>104</v>
      </c>
      <c r="B3" s="438"/>
      <c r="C3" s="438"/>
      <c r="D3" s="438"/>
      <c r="E3" s="438"/>
      <c r="F3" s="438"/>
    </row>
    <row r="4" spans="1:6" ht="42.75" customHeight="1" thickTop="1">
      <c r="A4" s="439" t="s">
        <v>25</v>
      </c>
      <c r="B4" s="441" t="s">
        <v>27</v>
      </c>
      <c r="C4" s="441" t="s">
        <v>26</v>
      </c>
      <c r="D4" s="443" t="s">
        <v>30</v>
      </c>
      <c r="E4" s="441"/>
      <c r="F4" s="444"/>
    </row>
    <row r="5" spans="1:6" ht="58.5" customHeight="1">
      <c r="A5" s="440"/>
      <c r="B5" s="442"/>
      <c r="C5" s="442"/>
      <c r="D5" s="12" t="s">
        <v>20</v>
      </c>
      <c r="E5" s="12" t="s">
        <v>28</v>
      </c>
      <c r="F5" s="14" t="s">
        <v>29</v>
      </c>
    </row>
    <row r="6" spans="1:9" s="16" customFormat="1" ht="33.75" customHeight="1">
      <c r="A6" s="15" t="s">
        <v>6</v>
      </c>
      <c r="B6" s="50" t="s">
        <v>101</v>
      </c>
      <c r="C6" s="25" t="e">
        <f>IF(C7+C8+C9+C14=#REF!,C7+C8+C9+C14,"Kiểm tra lại")</f>
        <v>#REF!</v>
      </c>
      <c r="D6" s="25" t="e">
        <f>IF(D7+D8+D9+D14=#REF!,D7+D8+D9+D14,"Kiểm tra lại")</f>
        <v>#REF!</v>
      </c>
      <c r="E6" s="25" t="e">
        <f>IF(E7+E8+E9+E14=#REF!,E7+E8+E9+E14,"Kiểm tra lại")</f>
        <v>#REF!</v>
      </c>
      <c r="F6" s="25" t="e">
        <f>IF(F7+F8+F9+F14=#REF!,F7+F8+F9+F14,"Kiểm tra lại")</f>
        <v>#REF!</v>
      </c>
      <c r="I6" s="54" t="e">
        <f>VALUE(C6)</f>
        <v>#REF!</v>
      </c>
    </row>
    <row r="7" spans="1:6" ht="30" customHeight="1">
      <c r="A7" s="48" t="s">
        <v>14</v>
      </c>
      <c r="B7" s="51" t="s">
        <v>32</v>
      </c>
      <c r="C7" s="26" t="e">
        <f>IF(COUNTIF(#REF!,"x")=#REF!,#REF!,"Kiểm tra lại")</f>
        <v>#REF!</v>
      </c>
      <c r="D7" s="26" t="e">
        <f>SUMIF(#REF!,"x",#REF!)</f>
        <v>#REF!</v>
      </c>
      <c r="E7" s="26" t="e">
        <f>SUMIF(#REF!,"x",#REF!)</f>
        <v>#REF!</v>
      </c>
      <c r="F7" s="26" t="e">
        <f>SUMIF(#REF!,"x",#REF!)</f>
        <v>#REF!</v>
      </c>
    </row>
    <row r="8" spans="1:6" ht="33" customHeight="1">
      <c r="A8" s="48" t="s">
        <v>15</v>
      </c>
      <c r="B8" s="51" t="s">
        <v>33</v>
      </c>
      <c r="C8" s="26" t="e">
        <f>IF(COUNTIF(#REF!,"x")=#REF!,#REF!,"Kiểm tra lại")</f>
        <v>#REF!</v>
      </c>
      <c r="D8" s="26" t="e">
        <f>SUMIF(#REF!,"x",#REF!)</f>
        <v>#REF!</v>
      </c>
      <c r="E8" s="26" t="e">
        <f>SUMIF(#REF!,"x",#REF!)</f>
        <v>#REF!</v>
      </c>
      <c r="F8" s="26" t="e">
        <f>SUMIF(#REF!,"x",#REF!)</f>
        <v>#REF!</v>
      </c>
    </row>
    <row r="9" spans="1:6" ht="16.5">
      <c r="A9" s="48" t="s">
        <v>84</v>
      </c>
      <c r="B9" s="51" t="s">
        <v>34</v>
      </c>
      <c r="C9" s="26" t="e">
        <f>IF(SUM(C10:C13)=#REF!,SUM(C10:C13),"Kiểm tra lại")</f>
        <v>#REF!</v>
      </c>
      <c r="D9" s="26" t="e">
        <f>SUM(D10:D13)</f>
        <v>#REF!</v>
      </c>
      <c r="E9" s="26" t="e">
        <f>SUM(E10:E13)</f>
        <v>#REF!</v>
      </c>
      <c r="F9" s="26" t="e">
        <f>SUM(F10:F13)</f>
        <v>#REF!</v>
      </c>
    </row>
    <row r="10" spans="1:6" ht="16.5">
      <c r="A10" s="17" t="s">
        <v>86</v>
      </c>
      <c r="B10" s="52" t="str">
        <f>Du_lieu!B6</f>
        <v>Phong toả tài khoản</v>
      </c>
      <c r="C10" s="28" t="e">
        <f>COUNTIF(#REF!,'TK theo ly do'!$B10)</f>
        <v>#REF!</v>
      </c>
      <c r="D10" s="28" t="e">
        <f>SUMIF(#REF!,'TK theo ly do'!$B10,#REF!)</f>
        <v>#REF!</v>
      </c>
      <c r="E10" s="28" t="e">
        <f>SUMIF(#REF!,'TK theo ly do'!$B10,#REF!)</f>
        <v>#REF!</v>
      </c>
      <c r="F10" s="28" t="e">
        <f>SUMIF(#REF!,'TK theo ly do'!$B10,#REF!)</f>
        <v>#REF!</v>
      </c>
    </row>
    <row r="11" spans="1:6" ht="16.5">
      <c r="A11" s="17" t="s">
        <v>87</v>
      </c>
      <c r="B11" s="52" t="str">
        <f>Du_lieu!B7</f>
        <v>Phong toả tài sản</v>
      </c>
      <c r="C11" s="28" t="e">
        <f>COUNTIF(#REF!,'TK theo ly do'!$B11)</f>
        <v>#REF!</v>
      </c>
      <c r="D11" s="28" t="e">
        <f>SUMIF(#REF!,'TK theo ly do'!$B11,#REF!)</f>
        <v>#REF!</v>
      </c>
      <c r="E11" s="28" t="e">
        <f>SUMIF(#REF!,'TK theo ly do'!$B11,#REF!)</f>
        <v>#REF!</v>
      </c>
      <c r="F11" s="28" t="e">
        <f>SUMIF(#REF!,'TK theo ly do'!$B11,#REF!)</f>
        <v>#REF!</v>
      </c>
    </row>
    <row r="12" spans="1:6" ht="16.5">
      <c r="A12" s="17" t="s">
        <v>88</v>
      </c>
      <c r="B12" s="52" t="str">
        <f>Du_lieu!B8</f>
        <v>Tạm giữ tài sản, giấy tờ</v>
      </c>
      <c r="C12" s="28" t="e">
        <f>COUNTIF(#REF!,'TK theo ly do'!$B12)</f>
        <v>#REF!</v>
      </c>
      <c r="D12" s="28" t="e">
        <f>SUMIF(#REF!,'TK theo ly do'!$B12,#REF!)</f>
        <v>#REF!</v>
      </c>
      <c r="E12" s="28" t="e">
        <f>SUMIF(#REF!,'TK theo ly do'!$B12,#REF!)</f>
        <v>#REF!</v>
      </c>
      <c r="F12" s="28" t="e">
        <f>SUMIF(#REF!,'TK theo ly do'!$B12,#REF!)</f>
        <v>#REF!</v>
      </c>
    </row>
    <row r="13" spans="1:6" ht="16.5">
      <c r="A13" s="17" t="s">
        <v>89</v>
      </c>
      <c r="B13" s="52" t="str">
        <f>Du_lieu!B9</f>
        <v>Tạm dừng việc đăng ký, chuyển dịch, thay đổi hiện trạng về tài sản</v>
      </c>
      <c r="C13" s="28" t="e">
        <f>COUNTIF(#REF!,'TK theo ly do'!$B13)</f>
        <v>#REF!</v>
      </c>
      <c r="D13" s="28" t="e">
        <f>SUMIF(#REF!,'TK theo ly do'!$B13,#REF!)</f>
        <v>#REF!</v>
      </c>
      <c r="E13" s="28" t="e">
        <f>SUMIF(#REF!,'TK theo ly do'!$B13,#REF!)</f>
        <v>#REF!</v>
      </c>
      <c r="F13" s="28" t="e">
        <f>SUMIF(#REF!,'TK theo ly do'!$B13,#REF!)</f>
        <v>#REF!</v>
      </c>
    </row>
    <row r="14" spans="1:6" ht="16.5">
      <c r="A14" s="48" t="s">
        <v>85</v>
      </c>
      <c r="B14" s="51" t="s">
        <v>35</v>
      </c>
      <c r="C14" s="26" t="e">
        <f>IF(SUM(C15:C25)=#REF!,SUM(C15:C25),"Kiểm tra lại")</f>
        <v>#REF!</v>
      </c>
      <c r="D14" s="27" t="e">
        <f>SUM(D15:D25)</f>
        <v>#REF!</v>
      </c>
      <c r="E14" s="27" t="e">
        <f>SUM(E15:E25)</f>
        <v>#REF!</v>
      </c>
      <c r="F14" s="27" t="e">
        <f>SUM(F15:F25)</f>
        <v>#REF!</v>
      </c>
    </row>
    <row r="15" spans="1:6" ht="16.5">
      <c r="A15" s="17" t="s">
        <v>90</v>
      </c>
      <c r="B15" s="52" t="str">
        <f>Du_lieu!B11</f>
        <v>Khấu trừ tiền trong tài khoản</v>
      </c>
      <c r="C15" s="28" t="e">
        <f>COUNTIF(#REF!,'TK theo ly do'!$B15)</f>
        <v>#REF!</v>
      </c>
      <c r="D15" s="29" t="e">
        <f>SUMIF(#REF!,'TK theo ly do'!$B15,#REF!)</f>
        <v>#REF!</v>
      </c>
      <c r="E15" s="29" t="e">
        <f>SUMIF(#REF!,'TK theo ly do'!$B15,#REF!)</f>
        <v>#REF!</v>
      </c>
      <c r="F15" s="29" t="e">
        <f>SUMIF(#REF!,'TK theo ly do'!$B15,#REF!)</f>
        <v>#REF!</v>
      </c>
    </row>
    <row r="16" spans="1:6" ht="16.5">
      <c r="A16" s="17" t="s">
        <v>91</v>
      </c>
      <c r="B16" s="52" t="str">
        <f>Du_lieu!B12</f>
        <v>Thu hồi, xử lý tiền</v>
      </c>
      <c r="C16" s="28" t="e">
        <f>COUNTIF(#REF!,'TK theo ly do'!$B16)</f>
        <v>#REF!</v>
      </c>
      <c r="D16" s="29" t="e">
        <f>SUMIF(#REF!,'TK theo ly do'!$B16,#REF!)</f>
        <v>#REF!</v>
      </c>
      <c r="E16" s="29" t="e">
        <f>SUMIF(#REF!,'TK theo ly do'!$B16,#REF!)</f>
        <v>#REF!</v>
      </c>
      <c r="F16" s="29" t="e">
        <f>SUMIF(#REF!,'TK theo ly do'!$B16,#REF!)</f>
        <v>#REF!</v>
      </c>
    </row>
    <row r="17" spans="1:6" ht="16.5">
      <c r="A17" s="17" t="s">
        <v>92</v>
      </c>
      <c r="B17" s="52" t="str">
        <f>Du_lieu!B13</f>
        <v>Thu hồi, xử lý giấy tờ có giá</v>
      </c>
      <c r="C17" s="28" t="e">
        <f>COUNTIF(#REF!,'TK theo ly do'!$B17)</f>
        <v>#REF!</v>
      </c>
      <c r="D17" s="29" t="e">
        <f>SUMIF(#REF!,'TK theo ly do'!$B17,#REF!)</f>
        <v>#REF!</v>
      </c>
      <c r="E17" s="29" t="e">
        <f>SUMIF(#REF!,'TK theo ly do'!$B17,#REF!)</f>
        <v>#REF!</v>
      </c>
      <c r="F17" s="29" t="e">
        <f>SUMIF(#REF!,'TK theo ly do'!$B17,#REF!)</f>
        <v>#REF!</v>
      </c>
    </row>
    <row r="18" spans="1:6" ht="16.5">
      <c r="A18" s="17" t="s">
        <v>93</v>
      </c>
      <c r="B18" s="52" t="str">
        <f>Du_lieu!B14</f>
        <v>Trừ vào thu nhập của người phải thi hành án</v>
      </c>
      <c r="C18" s="28" t="e">
        <f>COUNTIF(#REF!,'TK theo ly do'!$B18)</f>
        <v>#REF!</v>
      </c>
      <c r="D18" s="29" t="e">
        <f>SUMIF(#REF!,'TK theo ly do'!$B18,#REF!)</f>
        <v>#REF!</v>
      </c>
      <c r="E18" s="29" t="e">
        <f>SUMIF(#REF!,'TK theo ly do'!$B18,#REF!)</f>
        <v>#REF!</v>
      </c>
      <c r="F18" s="29" t="e">
        <f>SUMIF(#REF!,'TK theo ly do'!$B18,#REF!)</f>
        <v>#REF!</v>
      </c>
    </row>
    <row r="19" spans="1:6" ht="31.5">
      <c r="A19" s="17" t="s">
        <v>94</v>
      </c>
      <c r="B19" s="52" t="str">
        <f>Du_lieu!B15</f>
        <v>Kê biên, xử lý tài sản của người phải thi hành án, kể cả tài sản đang do người thứ ba giữ</v>
      </c>
      <c r="C19" s="28" t="e">
        <f>COUNTIF(#REF!,'TK theo ly do'!$B19)</f>
        <v>#REF!</v>
      </c>
      <c r="D19" s="29" t="e">
        <f>SUMIF(#REF!,'TK theo ly do'!$B19,#REF!)</f>
        <v>#REF!</v>
      </c>
      <c r="E19" s="29" t="e">
        <f>SUMIF(#REF!,'TK theo ly do'!$B19,#REF!)</f>
        <v>#REF!</v>
      </c>
      <c r="F19" s="29" t="e">
        <f>SUMIF(#REF!,'TK theo ly do'!$B19,#REF!)</f>
        <v>#REF!</v>
      </c>
    </row>
    <row r="20" spans="1:6" ht="16.5">
      <c r="A20" s="17" t="s">
        <v>95</v>
      </c>
      <c r="B20" s="52" t="str">
        <f>Du_lieu!B16</f>
        <v>Khai thác tài sản của người phải thi hành án</v>
      </c>
      <c r="C20" s="28" t="e">
        <f>COUNTIF(#REF!,'TK theo ly do'!$B20)</f>
        <v>#REF!</v>
      </c>
      <c r="D20" s="29" t="e">
        <f>SUMIF(#REF!,'TK theo ly do'!$B20,#REF!)</f>
        <v>#REF!</v>
      </c>
      <c r="E20" s="29" t="e">
        <f>SUMIF(#REF!,'TK theo ly do'!$B20,#REF!)</f>
        <v>#REF!</v>
      </c>
      <c r="F20" s="29" t="e">
        <f>SUMIF(#REF!,'TK theo ly do'!$B20,#REF!)</f>
        <v>#REF!</v>
      </c>
    </row>
    <row r="21" spans="1:6" ht="16.5">
      <c r="A21" s="17" t="s">
        <v>96</v>
      </c>
      <c r="B21" s="52" t="str">
        <f>Du_lieu!B17</f>
        <v>Buộc chuyển giao vật, chuyển giao quyền tài sản, giấy tờ</v>
      </c>
      <c r="C21" s="28" t="e">
        <f>COUNTIF(#REF!,'TK theo ly do'!$B21)</f>
        <v>#REF!</v>
      </c>
      <c r="D21" s="29" t="e">
        <f>SUMIF(#REF!,'TK theo ly do'!$B21,#REF!)</f>
        <v>#REF!</v>
      </c>
      <c r="E21" s="29" t="e">
        <f>SUMIF(#REF!,'TK theo ly do'!$B21,#REF!)</f>
        <v>#REF!</v>
      </c>
      <c r="F21" s="29" t="e">
        <f>SUMIF(#REF!,'TK theo ly do'!$B21,#REF!)</f>
        <v>#REF!</v>
      </c>
    </row>
    <row r="22" spans="1:6" ht="16.5">
      <c r="A22" s="17" t="s">
        <v>97</v>
      </c>
      <c r="B22" s="52" t="str">
        <f>Du_lieu!B18</f>
        <v>Buộc chuyển giao quyền tài sản</v>
      </c>
      <c r="C22" s="28" t="e">
        <f>COUNTIF(#REF!,'TK theo ly do'!$B22)</f>
        <v>#REF!</v>
      </c>
      <c r="D22" s="29" t="e">
        <f>SUMIF(#REF!,'TK theo ly do'!$B22,#REF!)</f>
        <v>#REF!</v>
      </c>
      <c r="E22" s="29" t="e">
        <f>SUMIF(#REF!,'TK theo ly do'!$B22,#REF!)</f>
        <v>#REF!</v>
      </c>
      <c r="F22" s="29" t="e">
        <f>SUMIF(#REF!,'TK theo ly do'!$B22,#REF!)</f>
        <v>#REF!</v>
      </c>
    </row>
    <row r="23" spans="1:6" ht="16.5">
      <c r="A23" s="17" t="s">
        <v>98</v>
      </c>
      <c r="B23" s="52" t="str">
        <f>Du_lieu!B19</f>
        <v>Buộc chuyển giao giấy tờ</v>
      </c>
      <c r="C23" s="28" t="e">
        <f>COUNTIF(#REF!,'TK theo ly do'!$B23)</f>
        <v>#REF!</v>
      </c>
      <c r="D23" s="29" t="e">
        <f>SUMIF(#REF!,'TK theo ly do'!$B23,#REF!)</f>
        <v>#REF!</v>
      </c>
      <c r="E23" s="29" t="e">
        <f>SUMIF(#REF!,'TK theo ly do'!$B23,#REF!)</f>
        <v>#REF!</v>
      </c>
      <c r="F23" s="29" t="e">
        <f>SUMIF(#REF!,'TK theo ly do'!$B23,#REF!)</f>
        <v>#REF!</v>
      </c>
    </row>
    <row r="24" spans="1:6" ht="16.5">
      <c r="A24" s="17" t="s">
        <v>99</v>
      </c>
      <c r="B24" s="52" t="str">
        <f>Du_lieu!B20</f>
        <v>Buộc người phải thi hành án thực hiện công việc nhất định</v>
      </c>
      <c r="C24" s="28" t="e">
        <f>COUNTIF(#REF!,'TK theo ly do'!$B24)</f>
        <v>#REF!</v>
      </c>
      <c r="D24" s="29" t="e">
        <f>SUMIF(#REF!,'TK theo ly do'!$B24,#REF!)</f>
        <v>#REF!</v>
      </c>
      <c r="E24" s="29" t="e">
        <f>SUMIF(#REF!,'TK theo ly do'!$B24,#REF!)</f>
        <v>#REF!</v>
      </c>
      <c r="F24" s="29" t="e">
        <f>SUMIF(#REF!,'TK theo ly do'!$B24,#REF!)</f>
        <v>#REF!</v>
      </c>
    </row>
    <row r="25" spans="1:6" ht="16.5">
      <c r="A25" s="17" t="s">
        <v>100</v>
      </c>
      <c r="B25" s="52" t="str">
        <f>Du_lieu!B21</f>
        <v>Buộc người phải thi hành án không được thực hiện công việc nhất định</v>
      </c>
      <c r="C25" s="28" t="e">
        <f>COUNTIF(#REF!,'TK theo ly do'!$B25)</f>
        <v>#REF!</v>
      </c>
      <c r="D25" s="29" t="e">
        <f>SUMIF(#REF!,'TK theo ly do'!$B25,#REF!)</f>
        <v>#REF!</v>
      </c>
      <c r="E25" s="29" t="e">
        <f>SUMIF(#REF!,'TK theo ly do'!$B25,#REF!)</f>
        <v>#REF!</v>
      </c>
      <c r="F25" s="29" t="e">
        <f>SUMIF(#REF!,'TK theo ly do'!$B25,#REF!)</f>
        <v>#REF!</v>
      </c>
    </row>
    <row r="26" spans="1:6" s="18" customFormat="1" ht="16.5">
      <c r="A26" s="15" t="s">
        <v>7</v>
      </c>
      <c r="B26" s="50" t="s">
        <v>108</v>
      </c>
      <c r="C26" s="25" t="e">
        <f>IF(C27+C28+C29=SUM('TH án chưa có Đk'!I10:K10),C27+C28+C29,"Kiểm tra lại")</f>
        <v>#REF!</v>
      </c>
      <c r="D26" s="25"/>
      <c r="E26" s="25"/>
      <c r="F26" s="25"/>
    </row>
    <row r="27" spans="1:6" s="18" customFormat="1" ht="16.5">
      <c r="A27" s="32" t="s">
        <v>10</v>
      </c>
      <c r="B27" s="53" t="str">
        <f>Du_lieu!B23</f>
        <v>Điểm a Khoản 1 Điều 44a</v>
      </c>
      <c r="C27" s="30">
        <f>COUNTA('TH án chưa có Đk'!I15:I16,'TH án chưa có Đk'!I18:I317,'TH án chưa có Đk'!#REF!,'TH án chưa có Đk'!#REF!)</f>
        <v>288</v>
      </c>
      <c r="D27" s="30"/>
      <c r="E27" s="30"/>
      <c r="F27" s="30"/>
    </row>
    <row r="28" spans="1:6" s="18" customFormat="1" ht="16.5">
      <c r="A28" s="32" t="s">
        <v>11</v>
      </c>
      <c r="B28" s="53" t="str">
        <f>Du_lieu!B24</f>
        <v>Điểm b Khoản 1 Điều 44a</v>
      </c>
      <c r="C28" s="30">
        <f>COUNTA('TH án chưa có Đk'!J15:J16,'TH án chưa có Đk'!J18:J317,'TH án chưa có Đk'!#REF!,'TH án chưa có Đk'!#REF!)</f>
        <v>2</v>
      </c>
      <c r="D28" s="30"/>
      <c r="E28" s="30"/>
      <c r="F28" s="30"/>
    </row>
    <row r="29" spans="1:6" s="18" customFormat="1" ht="16.5">
      <c r="A29" s="32" t="s">
        <v>12</v>
      </c>
      <c r="B29" s="53" t="str">
        <f>Du_lieu!B25</f>
        <v>Điểm c Khoản 1 Điều 44a</v>
      </c>
      <c r="C29" s="30">
        <f>COUNTA('TH án chưa có Đk'!K15:K16,'TH án chưa có Đk'!K18:K317,'TH án chưa có Đk'!#REF!,'TH án chưa có Đk'!#REF!)</f>
        <v>5</v>
      </c>
      <c r="D29" s="30"/>
      <c r="E29" s="30"/>
      <c r="F29" s="30"/>
    </row>
    <row r="30" spans="1:6" ht="23.25" customHeight="1" thickBot="1">
      <c r="A30" s="19"/>
      <c r="B30" s="20" t="s">
        <v>17</v>
      </c>
      <c r="C30" s="31"/>
      <c r="D30" s="31"/>
      <c r="E30" s="31"/>
      <c r="F30" s="31"/>
    </row>
    <row r="31" spans="1:2" ht="15.75" hidden="1">
      <c r="A31" s="21" t="s">
        <v>1</v>
      </c>
      <c r="B31" s="22"/>
    </row>
    <row r="32" spans="1:2" ht="15.75" hidden="1">
      <c r="A32" s="23"/>
      <c r="B32" s="24" t="s">
        <v>2</v>
      </c>
    </row>
    <row r="33" spans="1:2" ht="15.75" hidden="1">
      <c r="A33" s="23"/>
      <c r="B33" s="24" t="s">
        <v>3</v>
      </c>
    </row>
    <row r="34" spans="1:2" ht="15.75" hidden="1">
      <c r="A34" s="23"/>
      <c r="B34" s="24" t="s">
        <v>4</v>
      </c>
    </row>
    <row r="35" spans="1:2" ht="15.75" hidden="1">
      <c r="A35" s="23"/>
      <c r="B35" s="24" t="s">
        <v>5</v>
      </c>
    </row>
    <row r="36" spans="4:6" ht="16.5" thickTop="1">
      <c r="D36" s="436" t="s">
        <v>105</v>
      </c>
      <c r="E36" s="436"/>
      <c r="F36" s="436"/>
    </row>
    <row r="37" spans="2:6" ht="15.75">
      <c r="B37" s="49" t="s">
        <v>106</v>
      </c>
      <c r="C37" s="49"/>
      <c r="D37" s="437" t="s">
        <v>45</v>
      </c>
      <c r="E37" s="437"/>
      <c r="F37" s="437"/>
    </row>
    <row r="38" spans="2:6" ht="18.75" customHeight="1">
      <c r="B38" s="13" t="s">
        <v>107</v>
      </c>
      <c r="D38" s="436" t="s">
        <v>43</v>
      </c>
      <c r="E38" s="436"/>
      <c r="F38" s="436"/>
    </row>
  </sheetData>
  <sheetProtection formatCells="0" formatColumns="0" formatRows="0"/>
  <mergeCells count="10">
    <mergeCell ref="A1:B1"/>
    <mergeCell ref="A2:B2"/>
    <mergeCell ref="D36:F36"/>
    <mergeCell ref="D37:F37"/>
    <mergeCell ref="D38:F38"/>
    <mergeCell ref="A3:F3"/>
    <mergeCell ref="A4:A5"/>
    <mergeCell ref="B4:B5"/>
    <mergeCell ref="C4:C5"/>
    <mergeCell ref="D4:F4"/>
  </mergeCells>
  <conditionalFormatting sqref="C6:F30">
    <cfRule type="cellIs" priority="3" dxfId="1" operator="lessThan" stopIfTrue="1">
      <formula>0</formula>
    </cfRule>
    <cfRule type="cellIs" priority="4" dxfId="68" operator="equal" stopIfTrue="1">
      <formula>"Kiểm tra lại"</formula>
    </cfRule>
  </conditionalFormatting>
  <printOptions/>
  <pageMargins left="0.5" right="0.25" top="0.2" bottom="0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28"/>
  <sheetViews>
    <sheetView zoomScale="90" zoomScaleNormal="90" zoomScalePageLayoutView="0" workbookViewId="0" topLeftCell="A1">
      <pane ySplit="1" topLeftCell="A11" activePane="bottomLeft" state="frozen"/>
      <selection pane="topLeft" activeCell="A1" sqref="A1"/>
      <selection pane="bottomLeft" activeCell="B22" sqref="B22"/>
    </sheetView>
  </sheetViews>
  <sheetFormatPr defaultColWidth="7.99609375" defaultRowHeight="18.75"/>
  <cols>
    <col min="1" max="1" width="5.21484375" style="1" customWidth="1"/>
    <col min="2" max="2" width="69.3359375" style="1" customWidth="1"/>
    <col min="3" max="3" width="4.21484375" style="1" customWidth="1"/>
    <col min="4" max="16384" width="7.99609375" style="1" customWidth="1"/>
  </cols>
  <sheetData>
    <row r="1" spans="1:2" ht="42.75" customHeight="1">
      <c r="A1" s="445" t="s">
        <v>16</v>
      </c>
      <c r="B1" s="445"/>
    </row>
    <row r="2" spans="1:2" s="2" customFormat="1" ht="18" customHeight="1">
      <c r="A2" s="3" t="s">
        <v>6</v>
      </c>
      <c r="B2" s="4" t="s">
        <v>101</v>
      </c>
    </row>
    <row r="3" spans="1:3" ht="18" customHeight="1">
      <c r="A3" s="41" t="s">
        <v>14</v>
      </c>
      <c r="B3" s="42" t="s">
        <v>32</v>
      </c>
      <c r="C3" s="6"/>
    </row>
    <row r="4" spans="1:3" ht="18" customHeight="1">
      <c r="A4" s="41" t="s">
        <v>15</v>
      </c>
      <c r="B4" s="42" t="s">
        <v>33</v>
      </c>
      <c r="C4" s="6"/>
    </row>
    <row r="5" spans="1:3" ht="18" customHeight="1">
      <c r="A5" s="41" t="s">
        <v>84</v>
      </c>
      <c r="B5" s="42" t="s">
        <v>34</v>
      </c>
      <c r="C5" s="6"/>
    </row>
    <row r="6" spans="1:3" ht="18" customHeight="1">
      <c r="A6" s="8" t="s">
        <v>86</v>
      </c>
      <c r="B6" s="10" t="s">
        <v>36</v>
      </c>
      <c r="C6" s="6"/>
    </row>
    <row r="7" spans="1:3" ht="18" customHeight="1">
      <c r="A7" s="8" t="s">
        <v>87</v>
      </c>
      <c r="B7" s="10" t="s">
        <v>76</v>
      </c>
      <c r="C7" s="6"/>
    </row>
    <row r="8" spans="1:3" ht="18" customHeight="1">
      <c r="A8" s="8" t="s">
        <v>88</v>
      </c>
      <c r="B8" s="10" t="s">
        <v>37</v>
      </c>
      <c r="C8" s="6"/>
    </row>
    <row r="9" spans="1:3" ht="18" customHeight="1">
      <c r="A9" s="8" t="s">
        <v>89</v>
      </c>
      <c r="B9" s="10" t="s">
        <v>38</v>
      </c>
      <c r="C9" s="6"/>
    </row>
    <row r="10" spans="1:3" ht="18" customHeight="1">
      <c r="A10" s="41" t="s">
        <v>85</v>
      </c>
      <c r="B10" s="42" t="s">
        <v>35</v>
      </c>
      <c r="C10" s="6"/>
    </row>
    <row r="11" spans="1:3" ht="18" customHeight="1">
      <c r="A11" s="8" t="s">
        <v>90</v>
      </c>
      <c r="B11" s="10" t="s">
        <v>79</v>
      </c>
      <c r="C11" s="6"/>
    </row>
    <row r="12" spans="1:3" ht="18" customHeight="1">
      <c r="A12" s="8" t="s">
        <v>91</v>
      </c>
      <c r="B12" s="10" t="s">
        <v>77</v>
      </c>
      <c r="C12" s="6"/>
    </row>
    <row r="13" spans="1:3" ht="18" customHeight="1">
      <c r="A13" s="8" t="s">
        <v>92</v>
      </c>
      <c r="B13" s="10" t="s">
        <v>78</v>
      </c>
      <c r="C13" s="6"/>
    </row>
    <row r="14" spans="1:3" ht="18" customHeight="1">
      <c r="A14" s="8" t="s">
        <v>93</v>
      </c>
      <c r="B14" s="10" t="s">
        <v>39</v>
      </c>
      <c r="C14" s="6"/>
    </row>
    <row r="15" spans="1:3" ht="18" customHeight="1">
      <c r="A15" s="8" t="s">
        <v>94</v>
      </c>
      <c r="B15" s="10" t="s">
        <v>40</v>
      </c>
      <c r="C15" s="6"/>
    </row>
    <row r="16" spans="1:3" ht="18" customHeight="1">
      <c r="A16" s="8" t="s">
        <v>95</v>
      </c>
      <c r="B16" s="10" t="s">
        <v>41</v>
      </c>
      <c r="C16" s="6"/>
    </row>
    <row r="17" spans="1:3" ht="18" customHeight="1">
      <c r="A17" s="8" t="s">
        <v>96</v>
      </c>
      <c r="B17" s="10" t="s">
        <v>42</v>
      </c>
      <c r="C17" s="6"/>
    </row>
    <row r="18" spans="1:3" ht="18" customHeight="1">
      <c r="A18" s="8" t="s">
        <v>97</v>
      </c>
      <c r="B18" s="10" t="s">
        <v>80</v>
      </c>
      <c r="C18" s="6"/>
    </row>
    <row r="19" spans="1:3" ht="18" customHeight="1">
      <c r="A19" s="8" t="s">
        <v>98</v>
      </c>
      <c r="B19" s="10" t="s">
        <v>81</v>
      </c>
      <c r="C19" s="6"/>
    </row>
    <row r="20" spans="1:3" ht="18" customHeight="1">
      <c r="A20" s="8" t="s">
        <v>99</v>
      </c>
      <c r="B20" s="10" t="s">
        <v>82</v>
      </c>
      <c r="C20" s="6"/>
    </row>
    <row r="21" spans="1:3" ht="18" customHeight="1">
      <c r="A21" s="8" t="s">
        <v>100</v>
      </c>
      <c r="B21" s="10" t="s">
        <v>83</v>
      </c>
      <c r="C21" s="6"/>
    </row>
    <row r="22" spans="1:2" s="6" customFormat="1" ht="18" customHeight="1">
      <c r="A22" s="43" t="s">
        <v>7</v>
      </c>
      <c r="B22" s="44" t="s">
        <v>102</v>
      </c>
    </row>
    <row r="23" spans="1:2" s="6" customFormat="1" ht="18" customHeight="1">
      <c r="A23" s="45" t="s">
        <v>10</v>
      </c>
      <c r="B23" s="42" t="s">
        <v>72</v>
      </c>
    </row>
    <row r="24" spans="1:2" s="6" customFormat="1" ht="18" customHeight="1">
      <c r="A24" s="45" t="s">
        <v>11</v>
      </c>
      <c r="B24" s="46" t="s">
        <v>73</v>
      </c>
    </row>
    <row r="25" spans="1:2" s="6" customFormat="1" ht="18" customHeight="1">
      <c r="A25" s="45" t="s">
        <v>12</v>
      </c>
      <c r="B25" s="46" t="s">
        <v>74</v>
      </c>
    </row>
    <row r="26" spans="1:2" ht="18" customHeight="1">
      <c r="A26" s="3" t="s">
        <v>8</v>
      </c>
      <c r="B26" s="7" t="s">
        <v>21</v>
      </c>
    </row>
    <row r="27" spans="1:2" ht="18" customHeight="1">
      <c r="A27" s="9" t="s">
        <v>125</v>
      </c>
      <c r="B27" s="47" t="s">
        <v>22</v>
      </c>
    </row>
    <row r="28" spans="1:2" ht="18" customHeight="1">
      <c r="A28" s="9" t="s">
        <v>126</v>
      </c>
      <c r="B28" s="47" t="s">
        <v>23</v>
      </c>
    </row>
  </sheetData>
  <sheetProtection/>
  <mergeCells count="1">
    <mergeCell ref="A1:B1"/>
  </mergeCells>
  <printOptions/>
  <pageMargins left="0.5" right="0.25" top="0.2" bottom="0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4"/>
    </sheetView>
  </sheetViews>
  <sheetFormatPr defaultColWidth="8.88671875" defaultRowHeight="18.75"/>
  <cols>
    <col min="2" max="2" width="51.77734375" style="0" customWidth="1"/>
  </cols>
  <sheetData>
    <row r="1" spans="1:2" s="1" customFormat="1" ht="18.75" customHeight="1">
      <c r="A1" s="33" t="s">
        <v>9</v>
      </c>
      <c r="B1" s="34" t="s">
        <v>48</v>
      </c>
    </row>
    <row r="2" spans="1:2" s="1" customFormat="1" ht="18.75" customHeight="1">
      <c r="A2" s="35" t="s">
        <v>13</v>
      </c>
      <c r="B2" s="36" t="s">
        <v>55</v>
      </c>
    </row>
    <row r="3" spans="1:2" s="1" customFormat="1" ht="18.75" customHeight="1">
      <c r="A3" s="37" t="s">
        <v>62</v>
      </c>
      <c r="B3" s="38" t="s">
        <v>49</v>
      </c>
    </row>
    <row r="4" spans="1:2" s="1" customFormat="1" ht="31.5">
      <c r="A4" s="37" t="s">
        <v>63</v>
      </c>
      <c r="B4" s="38" t="s">
        <v>50</v>
      </c>
    </row>
    <row r="5" spans="1:2" s="1" customFormat="1" ht="15.75">
      <c r="A5" s="37" t="s">
        <v>64</v>
      </c>
      <c r="B5" s="38" t="s">
        <v>51</v>
      </c>
    </row>
    <row r="6" spans="1:2" s="1" customFormat="1" ht="31.5">
      <c r="A6" s="37" t="s">
        <v>65</v>
      </c>
      <c r="B6" s="38" t="s">
        <v>52</v>
      </c>
    </row>
    <row r="7" spans="1:2" s="1" customFormat="1" ht="30.75" customHeight="1">
      <c r="A7" s="37" t="s">
        <v>66</v>
      </c>
      <c r="B7" s="38" t="s">
        <v>53</v>
      </c>
    </row>
    <row r="8" spans="1:2" s="1" customFormat="1" ht="15.75">
      <c r="A8" s="35" t="s">
        <v>24</v>
      </c>
      <c r="B8" s="39" t="s">
        <v>54</v>
      </c>
    </row>
    <row r="9" spans="1:2" s="1" customFormat="1" ht="37.5" customHeight="1">
      <c r="A9" s="37" t="s">
        <v>67</v>
      </c>
      <c r="B9" s="38" t="s">
        <v>56</v>
      </c>
    </row>
    <row r="10" spans="1:2" s="1" customFormat="1" ht="31.5">
      <c r="A10" s="37" t="s">
        <v>68</v>
      </c>
      <c r="B10" s="38" t="s">
        <v>57</v>
      </c>
    </row>
    <row r="11" spans="1:2" s="1" customFormat="1" ht="31.5">
      <c r="A11" s="37" t="s">
        <v>69</v>
      </c>
      <c r="B11" s="38" t="s">
        <v>58</v>
      </c>
    </row>
    <row r="12" spans="1:2" s="1" customFormat="1" ht="15.75">
      <c r="A12" s="35" t="s">
        <v>61</v>
      </c>
      <c r="B12" s="39" t="s">
        <v>59</v>
      </c>
    </row>
    <row r="13" spans="1:2" s="1" customFormat="1" ht="15.75">
      <c r="A13" s="37" t="s">
        <v>71</v>
      </c>
      <c r="B13" s="40" t="s">
        <v>60</v>
      </c>
    </row>
    <row r="14" spans="1:2" s="1" customFormat="1" ht="31.5">
      <c r="A14" s="37" t="s">
        <v>70</v>
      </c>
      <c r="B14" s="40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Admin</cp:lastModifiedBy>
  <cp:lastPrinted>2024-01-04T10:33:19Z</cp:lastPrinted>
  <dcterms:created xsi:type="dcterms:W3CDTF">2012-09-06T02:00:52Z</dcterms:created>
  <dcterms:modified xsi:type="dcterms:W3CDTF">2024-04-03T04:14:04Z</dcterms:modified>
  <cp:category/>
  <cp:version/>
  <cp:contentType/>
  <cp:contentStatus/>
</cp:coreProperties>
</file>